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2080" windowHeight="14000" activeTab="4"/>
  </bookViews>
  <sheets>
    <sheet name="A lire avant utilisation" sheetId="1" r:id="rId1"/>
    <sheet name="Synth Vacci District  " sheetId="2" r:id="rId2"/>
    <sheet name="Feuille manuelle récap vac lieu" sheetId="3" r:id="rId3"/>
    <sheet name="Récap vacci exemple" sheetId="4" r:id="rId4"/>
    <sheet name="Récap vacci lieu A" sheetId="5" r:id="rId5"/>
    <sheet name="Récap vacci lieu B" sheetId="6" r:id="rId6"/>
    <sheet name="Récap vacci lieu C" sheetId="7" r:id="rId7"/>
    <sheet name="Récap vacci lieu D" sheetId="8" r:id="rId8"/>
    <sheet name=" Récap vacci lieu E" sheetId="9" r:id="rId9"/>
    <sheet name=" Récap vacci lieu F" sheetId="10" r:id="rId10"/>
    <sheet name="Récap vacci lieu G" sheetId="11" r:id="rId11"/>
    <sheet name="Récap vacci lieu H" sheetId="12" r:id="rId12"/>
    <sheet name="Récap vacci lieu I" sheetId="13" r:id="rId13"/>
    <sheet name=" Recap vacci lieu J" sheetId="14" r:id="rId14"/>
    <sheet name=" Recap vacci lieu K" sheetId="15" r:id="rId15"/>
    <sheet name=" Recap vacci lieu L" sheetId="16" r:id="rId16"/>
    <sheet name=" Recap vacci lieu M" sheetId="17" r:id="rId17"/>
    <sheet name=" Recap vacci lieu N" sheetId="18" r:id="rId18"/>
    <sheet name=" Recap vacci lieu O" sheetId="19" r:id="rId19"/>
  </sheets>
  <definedNames>
    <definedName name="_xlnm.Print_Titles" localSheetId="8">' Récap vacci lieu E'!$2:$5</definedName>
    <definedName name="_xlnm.Print_Titles" localSheetId="9">' Récap vacci lieu F'!$2:$5</definedName>
    <definedName name="_xlnm.Print_Titles" localSheetId="13">' Recap vacci lieu J'!$2:$5</definedName>
    <definedName name="_xlnm.Print_Titles" localSheetId="14">' Recap vacci lieu K'!$2:$5</definedName>
    <definedName name="_xlnm.Print_Titles" localSheetId="15">' Recap vacci lieu L'!$2:$5</definedName>
    <definedName name="_xlnm.Print_Titles" localSheetId="16">' Recap vacci lieu M'!$2:$5</definedName>
    <definedName name="_xlnm.Print_Titles" localSheetId="17">' Recap vacci lieu N'!$2:$5</definedName>
    <definedName name="_xlnm.Print_Titles" localSheetId="18">' Recap vacci lieu O'!$2:$5</definedName>
    <definedName name="_xlnm.Print_Titles" localSheetId="4">'Récap vacci lieu A'!$2:$5</definedName>
    <definedName name="_xlnm.Print_Titles" localSheetId="5">'Récap vacci lieu B'!$2:$5</definedName>
    <definedName name="_xlnm.Print_Titles" localSheetId="6">'Récap vacci lieu C'!$2:$5</definedName>
    <definedName name="_xlnm.Print_Titles" localSheetId="7">'Récap vacci lieu D'!$2:$5</definedName>
    <definedName name="_xlnm.Print_Titles" localSheetId="10">'Récap vacci lieu G'!$2:$5</definedName>
    <definedName name="_xlnm.Print_Titles" localSheetId="11">'Récap vacci lieu H'!$2:$5</definedName>
    <definedName name="_xlnm.Print_Titles" localSheetId="12">'Récap vacci lieu I'!$2:$5</definedName>
    <definedName name="_xlnm.Print_Area" localSheetId="8">' Récap vacci lieu E'!$A$1:$M$75</definedName>
    <definedName name="_xlnm.Print_Area" localSheetId="9">' Récap vacci lieu F'!$A$1:$M$75</definedName>
    <definedName name="_xlnm.Print_Area" localSheetId="13">' Recap vacci lieu J'!$A$1:$M$75</definedName>
    <definedName name="_xlnm.Print_Area" localSheetId="14">' Recap vacci lieu K'!$A$1:$M$75</definedName>
    <definedName name="_xlnm.Print_Area" localSheetId="15">' Recap vacci lieu L'!$A$1:$M$75</definedName>
    <definedName name="_xlnm.Print_Area" localSheetId="16">' Recap vacci lieu M'!$A$1:$M$75</definedName>
    <definedName name="_xlnm.Print_Area" localSheetId="17">' Recap vacci lieu N'!$A$1:$M$75</definedName>
    <definedName name="_xlnm.Print_Area" localSheetId="18">' Recap vacci lieu O'!$A$1:$M$75</definedName>
    <definedName name="_xlnm.Print_Area" localSheetId="0">'A lire avant utilisation'!$A$1:$I$49</definedName>
    <definedName name="_xlnm.Print_Area" localSheetId="2">'Feuille manuelle récap vac lieu'!$A$1:$I$134</definedName>
    <definedName name="_xlnm.Print_Area" localSheetId="3">'Récap vacci exemple'!$A$1:$M$74</definedName>
    <definedName name="_xlnm.Print_Area" localSheetId="4">'Récap vacci lieu A'!$A$1:$M$75</definedName>
    <definedName name="_xlnm.Print_Area" localSheetId="5">'Récap vacci lieu B'!$A$1:$M$75</definedName>
    <definedName name="_xlnm.Print_Area" localSheetId="6">'Récap vacci lieu C'!$A$1:$M$75</definedName>
    <definedName name="_xlnm.Print_Area" localSheetId="7">'Récap vacci lieu D'!$A$1:$M$75</definedName>
    <definedName name="_xlnm.Print_Area" localSheetId="10">'Récap vacci lieu G'!$A$1:$M$75</definedName>
    <definedName name="_xlnm.Print_Area" localSheetId="11">'Récap vacci lieu H'!$A$1:$M$75</definedName>
    <definedName name="_xlnm.Print_Area" localSheetId="12">'Récap vacci lieu I'!$A$1:$M$75</definedName>
    <definedName name="_xlnm.Print_Area" localSheetId="1">'Synth Vacci District  '!$A$1:$Q$38</definedName>
  </definedNames>
  <calcPr fullCalcOnLoad="1"/>
</workbook>
</file>

<file path=xl/sharedStrings.xml><?xml version="1.0" encoding="utf-8"?>
<sst xmlns="http://schemas.openxmlformats.org/spreadsheetml/2006/main" count="1090" uniqueCount="174">
  <si>
    <t>Nom des sites</t>
  </si>
  <si>
    <t>Nom des sites (et/ou lieux)</t>
  </si>
  <si>
    <t>Commentaires</t>
  </si>
  <si>
    <t>Taux de perte des seringues (SAB)</t>
  </si>
  <si>
    <t>Taux d'utilisation</t>
  </si>
  <si>
    <t xml:space="preserve">Cette feuille est complètement protégée, ne rien y inscrire </t>
  </si>
  <si>
    <t xml:space="preserve">Cette feuille est complètement protégée et automatiquement générée à partir des feuilles de synthèse pour chaque  lieu. Vous obtenez la synthèse des activités pour le district : nombre total de personnes vaccinées, couverture vaccinale estimée, taux d'utilisation des vaccins, bilan et indicateurs. </t>
  </si>
  <si>
    <t>ATTENTION cette feuille est en lien automatique avec les feuilles 1 à 10.</t>
  </si>
  <si>
    <t xml:space="preserve">Ces tableaux sont conçus pour une population cible de 6 mois à 15 ans et permettent le calcul de couverture vaccinale globale pour les 9 mois - 15 ans et pour les 9 - 11 mois, 12 - 59 mois et 5 - 15 ans. </t>
  </si>
  <si>
    <t xml:space="preserve">Pays : </t>
  </si>
  <si>
    <t>Année :</t>
  </si>
  <si>
    <t xml:space="preserve">Du  : </t>
  </si>
  <si>
    <t xml:space="preserve">Au : </t>
  </si>
  <si>
    <t>Vaccination</t>
  </si>
  <si>
    <t>Consommation de matériel</t>
  </si>
  <si>
    <t>Niger</t>
  </si>
  <si>
    <t>Maradi</t>
  </si>
  <si>
    <t>Guidam roudji</t>
  </si>
  <si>
    <t>9 mois - 15 ans</t>
  </si>
  <si>
    <t>Noualla</t>
  </si>
  <si>
    <t>Guidan Sori</t>
  </si>
  <si>
    <t>Noualla Dan Sofoua</t>
  </si>
  <si>
    <t>Tabouka</t>
  </si>
  <si>
    <t>Tateta</t>
  </si>
  <si>
    <t>Lahiyaro</t>
  </si>
  <si>
    <t>Nouala</t>
  </si>
  <si>
    <t>TOTAL</t>
  </si>
  <si>
    <t>Région  :</t>
  </si>
  <si>
    <t xml:space="preserve">District  :        </t>
  </si>
  <si>
    <t xml:space="preserve">Date </t>
  </si>
  <si>
    <t xml:space="preserve">Population totale </t>
  </si>
  <si>
    <t xml:space="preserve">Total vaccinés  </t>
  </si>
  <si>
    <t>Aiguilles 19 G</t>
  </si>
  <si>
    <t>Utilisation vaccins</t>
  </si>
  <si>
    <t>VACCINS</t>
  </si>
  <si>
    <t>MATERIEL</t>
  </si>
  <si>
    <t>Bilan des vaccinations</t>
  </si>
  <si>
    <t>Rien de tel qu'un bon exemple pour comprendre.</t>
  </si>
  <si>
    <t>Seringues 10 ml dilution</t>
  </si>
  <si>
    <t>CAMPAGNE DE VACCINATION ROUGEOLE</t>
  </si>
  <si>
    <t>9 - 11 mois</t>
  </si>
  <si>
    <t>6 - 8 mois</t>
  </si>
  <si>
    <t xml:space="preserve"> 5 - 15 ans</t>
  </si>
  <si>
    <t>Classe d'âge</t>
  </si>
  <si>
    <t>Distribution</t>
  </si>
  <si>
    <t>Nombre d'enfants</t>
  </si>
  <si>
    <t xml:space="preserve">Population </t>
  </si>
  <si>
    <t>Total vaccinés</t>
  </si>
  <si>
    <t>9-11 mois</t>
  </si>
  <si>
    <t>5- 15 ans</t>
  </si>
  <si>
    <t>Couverture vaccinale</t>
  </si>
  <si>
    <t>Taux utilisation</t>
  </si>
  <si>
    <t>Vaccinés 6 - 8 mois</t>
  </si>
  <si>
    <t>Vaccinés 9 - 11 mois</t>
  </si>
  <si>
    <t>Vaccinés 5 - 15 ans</t>
  </si>
  <si>
    <t>9 mois-15 ans</t>
  </si>
  <si>
    <t>Taux d'utilisation des vaccins</t>
  </si>
  <si>
    <t>Nombre</t>
  </si>
  <si>
    <r>
      <t xml:space="preserve">Tableau Synthèse vaccination DISTRICT Exemple </t>
    </r>
    <r>
      <rPr>
        <sz val="12"/>
        <rFont val="Calibri"/>
        <family val="0"/>
      </rPr>
      <t>Annexe 17.4</t>
    </r>
  </si>
  <si>
    <t>Ratio du nombre de seringues par conteneur de sécurité</t>
  </si>
  <si>
    <t>Ville/établissement :</t>
  </si>
  <si>
    <t>Population cible :</t>
  </si>
  <si>
    <t>Classe d'âge :</t>
  </si>
  <si>
    <t>6-8 mois</t>
  </si>
  <si>
    <t>12-59 mois</t>
  </si>
  <si>
    <t xml:space="preserve"> 5-15 ans</t>
  </si>
  <si>
    <t>Nombre total vaccinés</t>
  </si>
  <si>
    <t>CV estimée dans la population cible</t>
  </si>
  <si>
    <t>Nom du responsable vaccination :</t>
  </si>
  <si>
    <t>Vaccins</t>
  </si>
  <si>
    <t>Nb flacons utilisés</t>
  </si>
  <si>
    <t>Quantités utilisées</t>
  </si>
  <si>
    <t>SAB 0,5 ml</t>
  </si>
  <si>
    <t>Conteneur de sécurité 15 litres</t>
  </si>
  <si>
    <t xml:space="preserve">TOTAL vaccinations </t>
  </si>
  <si>
    <t>Nb total vaccinés</t>
  </si>
  <si>
    <t>TOTAL vaccinations</t>
  </si>
  <si>
    <t>FEUILLE MANUELLE RECAPITULATIVE VACCINATION PAR LIEU</t>
  </si>
  <si>
    <t>TABLEAU RECAPITULATIF PAR LIEU</t>
  </si>
  <si>
    <t>Pays :</t>
  </si>
  <si>
    <t>12 - 59 mois</t>
  </si>
  <si>
    <t>Nb de doses par flacon de vaccin</t>
  </si>
  <si>
    <t>Dates</t>
  </si>
  <si>
    <t>Sites</t>
  </si>
  <si>
    <t>Consommations</t>
  </si>
  <si>
    <t>Ratio nombre de seringues par conteneur</t>
  </si>
  <si>
    <t>Ratio nombre de seringues de dilution par flacon de vaccin</t>
  </si>
  <si>
    <t>Indicateurs de qualité/sécurité de la vaccination</t>
  </si>
  <si>
    <t>Compléter uniquement les cellules jaunes</t>
  </si>
  <si>
    <t>cible</t>
  </si>
  <si>
    <t>Nombre de doses par flacon:</t>
  </si>
  <si>
    <t>Vaccinés 12 - 59 mois</t>
  </si>
  <si>
    <t>CV estimée 9 mois - 15 ans</t>
  </si>
  <si>
    <t>CV estimée 9 - 11 mois</t>
  </si>
  <si>
    <t>CV estimée 12 - 59 mois</t>
  </si>
  <si>
    <t>CV estimée 5 - 15 ans</t>
  </si>
  <si>
    <t>Population cible 9 mois - 15 ans</t>
  </si>
  <si>
    <t>Lieu (villes/zone couverte par un établissement de soin)</t>
  </si>
  <si>
    <t xml:space="preserve">SYNTHESE VACCINATIONS DISTRICT </t>
  </si>
  <si>
    <t>Population totale</t>
  </si>
  <si>
    <t xml:space="preserve">District </t>
  </si>
  <si>
    <t>Région :</t>
  </si>
  <si>
    <t xml:space="preserve">Année :   </t>
  </si>
  <si>
    <t>Nb de doses de vaccin utilisées</t>
  </si>
  <si>
    <t>Conteneurs de sécurité 15 litres</t>
  </si>
  <si>
    <t>Seringues dilution</t>
  </si>
  <si>
    <t>Indicateurs de sécurité et qualité de la vaccination</t>
  </si>
  <si>
    <t>Ratio nb de seringues/conteneur</t>
  </si>
  <si>
    <t>Taux de perte SAB</t>
  </si>
  <si>
    <t>Ratio nb de seringues dilution/flacon</t>
  </si>
  <si>
    <t>CV estimée population cible</t>
  </si>
  <si>
    <t>Ratio du nombre de seringues de reconstitution utilisées par flacon de vaccin</t>
  </si>
  <si>
    <t>Guidam Sori</t>
  </si>
  <si>
    <t xml:space="preserve">7 au 10 mars </t>
  </si>
  <si>
    <t>Sont automatiquement calculés:</t>
  </si>
  <si>
    <r>
      <t xml:space="preserve">Ratio nombre de seringues par conteneur </t>
    </r>
    <r>
      <rPr>
        <sz val="12"/>
        <color indexed="12"/>
        <rFont val="Calibri"/>
        <family val="2"/>
      </rPr>
      <t>(inférieur ou égal à 400 pour 15 litres, à 100 pour 5 litres)</t>
    </r>
    <r>
      <rPr>
        <sz val="12"/>
        <rFont val="Calibri"/>
        <family val="0"/>
      </rPr>
      <t xml:space="preserve"> </t>
    </r>
  </si>
  <si>
    <r>
      <t>Taux de perte des SAB</t>
    </r>
    <r>
      <rPr>
        <sz val="12"/>
        <color indexed="12"/>
        <rFont val="Calibri"/>
        <family val="2"/>
      </rPr>
      <t xml:space="preserve"> (inférieur ou égal à 5%)</t>
    </r>
  </si>
  <si>
    <r>
      <t xml:space="preserve">Ratio du nombre de seringues de dilution par flacon de vaccin </t>
    </r>
    <r>
      <rPr>
        <sz val="12"/>
        <color indexed="12"/>
        <rFont val="Calibri"/>
        <family val="2"/>
      </rPr>
      <t>(égal à 1)</t>
    </r>
  </si>
  <si>
    <r>
      <t>Taux d'utilisation des vaccins</t>
    </r>
    <r>
      <rPr>
        <sz val="12"/>
        <color indexed="10"/>
        <rFont val="Calibri"/>
        <family val="2"/>
      </rPr>
      <t xml:space="preserve"> </t>
    </r>
    <r>
      <rPr>
        <sz val="12"/>
        <color indexed="12"/>
        <rFont val="Calibri"/>
        <family val="2"/>
      </rPr>
      <t>(supérieur ou égal à 85%)</t>
    </r>
  </si>
  <si>
    <t>Si la population cible est différente, contacter le département médical pour obtenir des tableaux adaptés.</t>
  </si>
  <si>
    <t>Seringue 10 ml dilution</t>
  </si>
  <si>
    <t>Aiguille 19 G</t>
  </si>
  <si>
    <t xml:space="preserve">Jour 5 Date : </t>
  </si>
  <si>
    <t xml:space="preserve">Jour 4 Date : </t>
  </si>
  <si>
    <t>Jour 1 Date :</t>
  </si>
  <si>
    <t xml:space="preserve">Jour 2 Date : </t>
  </si>
  <si>
    <t xml:space="preserve">Jour 3 Date : </t>
  </si>
  <si>
    <t>Jour 6 Date :</t>
  </si>
  <si>
    <t>Jour 7 Date :</t>
  </si>
  <si>
    <t>Jour 8 Date :</t>
  </si>
  <si>
    <r>
      <t xml:space="preserve">Jours de rattrapage post-campagne  </t>
    </r>
    <r>
      <rPr>
        <sz val="14"/>
        <rFont val="Calibri"/>
        <family val="2"/>
      </rPr>
      <t xml:space="preserve">Dates : </t>
    </r>
  </si>
  <si>
    <t>Taux de perte des SAB</t>
  </si>
  <si>
    <t>5 - 15 ans</t>
  </si>
  <si>
    <t>Date (du…au…) :</t>
  </si>
  <si>
    <t>Doses de vaccin utilisées</t>
  </si>
  <si>
    <t>Population totale pour le lieu :</t>
  </si>
  <si>
    <t xml:space="preserve">Population cible : </t>
  </si>
  <si>
    <t>Nb de doses par flacon de vaccin :</t>
  </si>
  <si>
    <t>Population totale :</t>
  </si>
  <si>
    <t>9 mois -15 ans</t>
  </si>
  <si>
    <t>Lieu (ville/zone couverte par un établissement de soins) :</t>
  </si>
  <si>
    <t xml:space="preserve">Population totale : </t>
  </si>
  <si>
    <t>9 mois  -15 ans</t>
  </si>
  <si>
    <t xml:space="preserve">Lieu (ville/zone couverte par un établissement de soins) </t>
  </si>
  <si>
    <t>6 mois -15 ans</t>
  </si>
  <si>
    <t>Nb de doses par flacons de vaccin :</t>
  </si>
  <si>
    <t>La couverture vaccinale est faible (74%). Elle est supérieure à 80% chez les 9 - 59 mois et très faible au-delà de 5 ans. Une investigation est en cours. Les indicateurs de qualité sont corrects.</t>
  </si>
  <si>
    <t>Les indicateurs de suivi d'une campagne de vaccination sont :</t>
  </si>
  <si>
    <r>
      <t xml:space="preserve">Couverture vaccinale </t>
    </r>
    <r>
      <rPr>
        <sz val="12"/>
        <rFont val="Calibri"/>
        <family val="0"/>
      </rPr>
      <t>: nb de personnes vaccinées/population cible</t>
    </r>
  </si>
  <si>
    <r>
      <t xml:space="preserve">Taux de perte des SAB </t>
    </r>
    <r>
      <rPr>
        <sz val="12"/>
        <rFont val="Calibri"/>
        <family val="0"/>
      </rPr>
      <t>: (nombre de SAB - nombre de personnes vaccinées)/nombre de SAB utilisées</t>
    </r>
  </si>
  <si>
    <r>
      <t xml:space="preserve">Taux d'utilisation des vaccins </t>
    </r>
    <r>
      <rPr>
        <sz val="12"/>
        <rFont val="Calibri"/>
        <family val="0"/>
      </rPr>
      <t>: nombre de doses de vaccins utilisées/nombre de personnes vaccinées</t>
    </r>
  </si>
  <si>
    <t>Compléter uniquement les cellules jaunes, ne pas toucher aux autres cellules, au risque de modifier les calculs automatiques et générer des erreurs.</t>
  </si>
  <si>
    <t xml:space="preserve">Feuille récapitulative de vaccination par lieu quotidienne (remplissage manuel) </t>
  </si>
  <si>
    <t>La feuille est conçue pour 8 jours de campagne sur 6 sites d'un même lieu.</t>
  </si>
  <si>
    <r>
      <t>Dans la dernière partie de la feuille, un tableau permet d'ajouter les activités de</t>
    </r>
    <r>
      <rPr>
        <b/>
        <sz val="12"/>
        <rFont val="Calibri"/>
        <family val="0"/>
      </rPr>
      <t xml:space="preserve"> vaccination post-campagne. </t>
    </r>
    <r>
      <rPr>
        <sz val="12"/>
        <rFont val="Calibri"/>
        <family val="0"/>
      </rPr>
      <t>Il est fréquent de prolonger d'environ une semaine la vaccination sur un poste de santé et/ou d'autres lieux afin de vacciner les personnes absentes pendant la campagne.</t>
    </r>
  </si>
  <si>
    <t>Utilisation des feuilles</t>
  </si>
  <si>
    <t>Cette feuille est automatiquement générée à partir des tableaux récapitulatifs par lieu A à O. Les données pour le district sont calculées automatiquement.</t>
  </si>
  <si>
    <r>
      <t xml:space="preserve">Créer </t>
    </r>
    <r>
      <rPr>
        <b/>
        <u val="single"/>
        <sz val="12"/>
        <color indexed="10"/>
        <rFont val="Calibri"/>
        <family val="2"/>
      </rPr>
      <t>un fichier</t>
    </r>
    <r>
      <rPr>
        <b/>
        <sz val="12"/>
        <color indexed="10"/>
        <rFont val="Calibri"/>
        <family val="2"/>
      </rPr>
      <t xml:space="preserve"> pour chaque district ou zone.</t>
    </r>
  </si>
  <si>
    <t xml:space="preserve">Tableau SYNTHESE VACCINATIONS DISTRICT </t>
  </si>
  <si>
    <t>Cette feuille de recueil de données imprimée est remplie manuellement chaque jour par le superviseur sur le terrain.</t>
  </si>
  <si>
    <t>Elle sert à la compilation/synthèse des résultats des équipes par site de vaccination, pour un lieu donné c'est-à-dire une zone couverte par une structure de santé, un établissement de soins donné.</t>
  </si>
  <si>
    <t>Tableau récapitulatif de vaccination PAR LIEU A à O</t>
  </si>
  <si>
    <t>Ces tableaux sont à compléter au bureau, à partir des feuilles récapitulatives vaccination par lieu remplies quotidiennement sur le terrain.</t>
  </si>
  <si>
    <t>Utiliser une feuille par ville/aire de santé/établissement de soins et noter son nom sur l'onglet.</t>
  </si>
  <si>
    <r>
      <t>●</t>
    </r>
    <r>
      <rPr>
        <sz val="12"/>
        <rFont val="Calibri"/>
        <family val="0"/>
      </rPr>
      <t xml:space="preserve"> La couverture vaccinale globale</t>
    </r>
  </si>
  <si>
    <r>
      <t>●</t>
    </r>
    <r>
      <rPr>
        <sz val="12"/>
        <rFont val="Calibri"/>
        <family val="0"/>
      </rPr>
      <t xml:space="preserve"> Les couvertures vaccinales par classes d'âge</t>
    </r>
  </si>
  <si>
    <r>
      <t>●</t>
    </r>
    <r>
      <rPr>
        <sz val="12"/>
        <rFont val="Calibri"/>
        <family val="0"/>
      </rPr>
      <t xml:space="preserve"> Le nombre de doses de vaccins utilisées</t>
    </r>
  </si>
  <si>
    <r>
      <t>●</t>
    </r>
    <r>
      <rPr>
        <sz val="12"/>
        <rFont val="Calibri"/>
        <family val="0"/>
      </rPr>
      <t xml:space="preserve"> Les indicateurs de qualité et sécurité de la vaccination :</t>
    </r>
  </si>
  <si>
    <t>Ces données sont enregistrées automatiquement sur le tableau SYNTHESE VACCINATIONS DISTRICT.</t>
  </si>
  <si>
    <t>Commencer par le tableau Récap vacci lieu A et compléter toutes les informations générales (pays, région, district, année, population cible, nombre de doses par flacon, etc.) qui seront enregistrées automatiquement dans le tableau SYNTHESE VACCINATIONS DISTRICT.</t>
  </si>
  <si>
    <t xml:space="preserve">Ces tableaux sont conçus pour une population cible de 6 mois-15 ans. Ils permettent le calcul de couverture vaccinale globale pour les 9 mois -15 ans et pour les 9 - 11 mois, 12 - 59 mois et 5 -15 ans. </t>
  </si>
  <si>
    <r>
      <t xml:space="preserve">Pour remplir les feuilles, suivre </t>
    </r>
    <r>
      <rPr>
        <b/>
        <sz val="12"/>
        <rFont val="Calibri"/>
        <family val="0"/>
      </rPr>
      <t>l'exemple</t>
    </r>
    <r>
      <rPr>
        <sz val="12"/>
        <rFont val="Calibri"/>
        <family val="0"/>
      </rPr>
      <t xml:space="preserve"> donné dans le 4e onglet.</t>
    </r>
  </si>
  <si>
    <r>
      <t xml:space="preserve">Le tableau de consommation de matériel </t>
    </r>
    <r>
      <rPr>
        <sz val="12"/>
        <rFont val="Calibri"/>
        <family val="0"/>
      </rPr>
      <t xml:space="preserve">permet de noter les quantités utilisées sur le lieu pendant la campagne (et la post campagne). Ce tableau est complété en fin de campagne. </t>
    </r>
  </si>
  <si>
    <t>27 - SYNTHESE DES VACCINATIONS ROUGEOLE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</si>
</sst>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0.00000"/>
    <numFmt numFmtId="183" formatCode="0.0000"/>
    <numFmt numFmtId="184" formatCode="0.000"/>
    <numFmt numFmtId="185" formatCode="0.000000"/>
    <numFmt numFmtId="186" formatCode="d\ mmmm\ yyyy"/>
    <numFmt numFmtId="187" formatCode="0.000%"/>
    <numFmt numFmtId="188" formatCode="0.0000%"/>
    <numFmt numFmtId="189" formatCode="[$-40C]dddd\ d\ mmmm\ yyyy"/>
    <numFmt numFmtId="190" formatCode="[$-40C]d\-mmm;@"/>
    <numFmt numFmtId="191" formatCode="0.00000000"/>
    <numFmt numFmtId="192" formatCode="0.0000000"/>
    <numFmt numFmtId="193" formatCode="[$-40C]d\-mmm\-yy;@"/>
    <numFmt numFmtId="194" formatCode="dd/mm/yyyy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sz val="12"/>
      <color indexed="10"/>
      <name val="Calibri"/>
      <family val="2"/>
    </font>
    <font>
      <b/>
      <u val="single"/>
      <sz val="12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2"/>
      <color indexed="10"/>
      <name val="Calibri"/>
      <family val="2"/>
    </font>
    <font>
      <u val="single"/>
      <sz val="12"/>
      <name val="Calibri"/>
      <family val="2"/>
    </font>
    <font>
      <u val="single"/>
      <sz val="12"/>
      <color indexed="12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2"/>
      <color indexed="56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b/>
      <sz val="13"/>
      <name val="Arial"/>
      <family val="0"/>
    </font>
    <font>
      <sz val="13"/>
      <name val="Calibri"/>
      <family val="2"/>
    </font>
    <font>
      <b/>
      <sz val="13"/>
      <color indexed="56"/>
      <name val="Calibri"/>
      <family val="2"/>
    </font>
    <font>
      <b/>
      <sz val="10"/>
      <color indexed="58"/>
      <name val="Calibri"/>
      <family val="2"/>
    </font>
    <font>
      <sz val="10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0" borderId="2" applyNumberFormat="0" applyFill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60" fillId="27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75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0" xfId="52" applyFill="1">
      <alignment/>
      <protection/>
    </xf>
    <xf numFmtId="0" fontId="6" fillId="0" borderId="0" xfId="52" applyFont="1" applyProtection="1">
      <alignment/>
      <protection/>
    </xf>
    <xf numFmtId="0" fontId="0" fillId="0" borderId="0" xfId="52" applyProtection="1">
      <alignment/>
      <protection/>
    </xf>
    <xf numFmtId="0" fontId="0" fillId="0" borderId="0" xfId="52" applyFill="1" applyProtection="1">
      <alignment/>
      <protection/>
    </xf>
    <xf numFmtId="0" fontId="5" fillId="0" borderId="0" xfId="52" applyFont="1" applyFill="1" applyProtection="1">
      <alignment/>
      <protection/>
    </xf>
    <xf numFmtId="0" fontId="5" fillId="0" borderId="0" xfId="52" applyFont="1" applyProtection="1">
      <alignment/>
      <protection/>
    </xf>
    <xf numFmtId="0" fontId="1" fillId="0" borderId="0" xfId="52" applyFont="1" applyProtection="1">
      <alignment/>
      <protection/>
    </xf>
    <xf numFmtId="0" fontId="4" fillId="0" borderId="0" xfId="52" applyFont="1" applyProtection="1">
      <alignment/>
      <protection/>
    </xf>
    <xf numFmtId="0" fontId="1" fillId="0" borderId="0" xfId="52" applyFont="1" applyProtection="1">
      <alignment/>
      <protection/>
    </xf>
    <xf numFmtId="0" fontId="4" fillId="0" borderId="0" xfId="52" applyFont="1" applyFill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21" fillId="0" borderId="0" xfId="0" applyFont="1" applyFill="1" applyAlignment="1">
      <alignment horizontal="left" vertical="justify"/>
    </xf>
    <xf numFmtId="0" fontId="19" fillId="0" borderId="0" xfId="0" applyFont="1" applyFill="1" applyAlignment="1">
      <alignment horizontal="left" vertical="justify"/>
    </xf>
    <xf numFmtId="0" fontId="18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vertical="top"/>
    </xf>
    <xf numFmtId="0" fontId="18" fillId="0" borderId="0" xfId="0" applyFont="1" applyFill="1" applyBorder="1" applyAlignment="1">
      <alignment horizontal="left" vertical="justify" wrapText="1"/>
    </xf>
    <xf numFmtId="0" fontId="10" fillId="0" borderId="0" xfId="52" applyFont="1">
      <alignment/>
      <protection/>
    </xf>
    <xf numFmtId="0" fontId="19" fillId="0" borderId="0" xfId="52" applyFont="1" applyAlignment="1">
      <alignment horizontal="center"/>
      <protection/>
    </xf>
    <xf numFmtId="0" fontId="19" fillId="0" borderId="0" xfId="52" applyFont="1" applyAlignment="1">
      <alignment horizontal="left"/>
      <protection/>
    </xf>
    <xf numFmtId="0" fontId="19" fillId="0" borderId="0" xfId="52" applyFont="1">
      <alignment/>
      <protection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Border="1" applyAlignment="1">
      <alignment horizontal="left"/>
      <protection/>
    </xf>
    <xf numFmtId="0" fontId="19" fillId="0" borderId="0" xfId="52" applyFont="1" applyFill="1" applyBorder="1" applyAlignment="1">
      <alignment horizontal="left"/>
      <protection/>
    </xf>
    <xf numFmtId="0" fontId="23" fillId="0" borderId="0" xfId="52" applyFont="1" applyFill="1" applyBorder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19" fillId="0" borderId="0" xfId="52" applyFont="1" applyBorder="1">
      <alignment/>
      <protection/>
    </xf>
    <xf numFmtId="0" fontId="19" fillId="0" borderId="0" xfId="52" applyFont="1" applyAlignment="1">
      <alignment horizontal="right"/>
      <protection/>
    </xf>
    <xf numFmtId="0" fontId="19" fillId="0" borderId="0" xfId="52" applyFont="1" applyFill="1">
      <alignment/>
      <protection/>
    </xf>
    <xf numFmtId="0" fontId="10" fillId="0" borderId="0" xfId="52" applyFont="1" applyFill="1">
      <alignment/>
      <protection/>
    </xf>
    <xf numFmtId="3" fontId="12" fillId="0" borderId="0" xfId="52" applyNumberFormat="1" applyFont="1" applyFill="1" applyBorder="1">
      <alignment/>
      <protection/>
    </xf>
    <xf numFmtId="0" fontId="12" fillId="0" borderId="0" xfId="52" applyFont="1" applyFill="1" applyBorder="1">
      <alignment/>
      <protection/>
    </xf>
    <xf numFmtId="0" fontId="18" fillId="0" borderId="0" xfId="52" applyFont="1" applyBorder="1" applyAlignment="1">
      <alignment vertical="justify"/>
      <protection/>
    </xf>
    <xf numFmtId="3" fontId="18" fillId="33" borderId="0" xfId="52" applyNumberFormat="1" applyFont="1" applyFill="1" applyBorder="1">
      <alignment/>
      <protection/>
    </xf>
    <xf numFmtId="3" fontId="19" fillId="0" borderId="0" xfId="52" applyNumberFormat="1" applyFont="1" applyBorder="1">
      <alignment/>
      <protection/>
    </xf>
    <xf numFmtId="3" fontId="18" fillId="0" borderId="0" xfId="52" applyNumberFormat="1" applyFont="1" applyBorder="1">
      <alignment/>
      <protection/>
    </xf>
    <xf numFmtId="3" fontId="12" fillId="0" borderId="10" xfId="52" applyNumberFormat="1" applyFont="1" applyFill="1" applyBorder="1" applyAlignment="1">
      <alignment horizontal="center"/>
      <protection/>
    </xf>
    <xf numFmtId="3" fontId="13" fillId="0" borderId="10" xfId="52" applyNumberFormat="1" applyFont="1" applyFill="1" applyBorder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23" fillId="0" borderId="0" xfId="52" applyFont="1" applyFill="1" applyBorder="1" applyAlignment="1">
      <alignment/>
      <protection/>
    </xf>
    <xf numFmtId="0" fontId="18" fillId="0" borderId="0" xfId="52" applyFont="1" applyFill="1" applyBorder="1" applyAlignment="1">
      <alignment horizontal="center"/>
      <protection/>
    </xf>
    <xf numFmtId="180" fontId="19" fillId="0" borderId="0" xfId="52" applyNumberFormat="1" applyFont="1" applyFill="1" applyBorder="1" applyAlignment="1">
      <alignment horizontal="center"/>
      <protection/>
    </xf>
    <xf numFmtId="0" fontId="19" fillId="0" borderId="10" xfId="52" applyFont="1" applyBorder="1" applyAlignment="1">
      <alignment vertical="center"/>
      <protection/>
    </xf>
    <xf numFmtId="0" fontId="23" fillId="0" borderId="10" xfId="52" applyFont="1" applyFill="1" applyBorder="1" applyAlignment="1">
      <alignment/>
      <protection/>
    </xf>
    <xf numFmtId="0" fontId="18" fillId="0" borderId="10" xfId="52" applyFont="1" applyFill="1" applyBorder="1" applyAlignment="1">
      <alignment horizontal="center"/>
      <protection/>
    </xf>
    <xf numFmtId="0" fontId="23" fillId="0" borderId="10" xfId="52" applyFont="1" applyFill="1" applyBorder="1" applyAlignment="1">
      <alignment horizontal="center"/>
      <protection/>
    </xf>
    <xf numFmtId="180" fontId="19" fillId="0" borderId="10" xfId="52" applyNumberFormat="1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19" fillId="0" borderId="0" xfId="52" applyFont="1" applyFill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10" fillId="0" borderId="0" xfId="52" applyFont="1" applyAlignment="1">
      <alignment horizontal="centerContinuous"/>
      <protection/>
    </xf>
    <xf numFmtId="0" fontId="10" fillId="0" borderId="0" xfId="52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25" fillId="34" borderId="10" xfId="52" applyFont="1" applyFill="1" applyBorder="1" applyProtection="1">
      <alignment/>
      <protection locked="0"/>
    </xf>
    <xf numFmtId="0" fontId="23" fillId="0" borderId="0" xfId="52" applyFont="1" applyBorder="1" applyAlignment="1">
      <alignment horizontal="centerContinuous"/>
      <protection/>
    </xf>
    <xf numFmtId="0" fontId="23" fillId="0" borderId="0" xfId="52" applyFont="1" applyFill="1" applyBorder="1" applyAlignment="1">
      <alignment horizontal="centerContinuous"/>
      <protection/>
    </xf>
    <xf numFmtId="0" fontId="11" fillId="0" borderId="0" xfId="52" applyFont="1" applyFill="1" applyBorder="1" applyAlignment="1">
      <alignment horizontal="centerContinuous"/>
      <protection/>
    </xf>
    <xf numFmtId="3" fontId="23" fillId="0" borderId="0" xfId="52" applyNumberFormat="1" applyFont="1" applyFill="1" applyBorder="1" applyAlignment="1">
      <alignment horizontal="center"/>
      <protection/>
    </xf>
    <xf numFmtId="0" fontId="20" fillId="0" borderId="0" xfId="52" applyFont="1" applyFill="1" applyAlignment="1">
      <alignment/>
      <protection/>
    </xf>
    <xf numFmtId="0" fontId="10" fillId="0" borderId="0" xfId="52" applyFont="1" applyFill="1" applyBorder="1">
      <alignment/>
      <protection/>
    </xf>
    <xf numFmtId="0" fontId="19" fillId="0" borderId="11" xfId="52" applyFont="1" applyFill="1" applyBorder="1" applyAlignment="1">
      <alignment horizontal="left"/>
      <protection/>
    </xf>
    <xf numFmtId="0" fontId="19" fillId="0" borderId="12" xfId="52" applyFont="1" applyFill="1" applyBorder="1" applyAlignment="1">
      <alignment horizontal="left"/>
      <protection/>
    </xf>
    <xf numFmtId="9" fontId="12" fillId="34" borderId="13" xfId="53" applyFont="1" applyFill="1" applyBorder="1" applyAlignment="1" applyProtection="1">
      <alignment horizontal="center"/>
      <protection locked="0"/>
    </xf>
    <xf numFmtId="9" fontId="19" fillId="34" borderId="10" xfId="53" applyFont="1" applyFill="1" applyBorder="1" applyAlignment="1" applyProtection="1">
      <alignment horizontal="center"/>
      <protection locked="0"/>
    </xf>
    <xf numFmtId="9" fontId="19" fillId="34" borderId="14" xfId="53" applyFont="1" applyFill="1" applyBorder="1" applyAlignment="1" applyProtection="1">
      <alignment horizontal="center"/>
      <protection locked="0"/>
    </xf>
    <xf numFmtId="0" fontId="19" fillId="0" borderId="15" xfId="52" applyFont="1" applyFill="1" applyBorder="1" applyAlignment="1">
      <alignment/>
      <protection/>
    </xf>
    <xf numFmtId="0" fontId="20" fillId="0" borderId="16" xfId="52" applyFont="1" applyFill="1" applyBorder="1" applyAlignment="1">
      <alignment/>
      <protection/>
    </xf>
    <xf numFmtId="0" fontId="19" fillId="34" borderId="10" xfId="52" applyFont="1" applyFill="1" applyBorder="1" applyAlignment="1" applyProtection="1">
      <alignment horizontal="center" vertical="center"/>
      <protection locked="0"/>
    </xf>
    <xf numFmtId="0" fontId="19" fillId="0" borderId="17" xfId="52" applyFont="1" applyFill="1" applyBorder="1" applyAlignment="1">
      <alignment horizontal="left"/>
      <protection/>
    </xf>
    <xf numFmtId="3" fontId="18" fillId="0" borderId="18" xfId="52" applyNumberFormat="1" applyFont="1" applyFill="1" applyBorder="1" applyAlignment="1">
      <alignment horizontal="center" vertical="center"/>
      <protection/>
    </xf>
    <xf numFmtId="3" fontId="19" fillId="0" borderId="18" xfId="52" applyNumberFormat="1" applyFont="1" applyFill="1" applyBorder="1" applyAlignment="1">
      <alignment horizontal="center" vertical="center"/>
      <protection/>
    </xf>
    <xf numFmtId="3" fontId="19" fillId="0" borderId="19" xfId="52" applyNumberFormat="1" applyFont="1" applyFill="1" applyBorder="1" applyAlignment="1">
      <alignment horizontal="center" vertical="center"/>
      <protection/>
    </xf>
    <xf numFmtId="16" fontId="13" fillId="0" borderId="0" xfId="52" applyNumberFormat="1" applyFont="1" applyFill="1" applyBorder="1" applyAlignment="1">
      <alignment horizontal="left"/>
      <protection/>
    </xf>
    <xf numFmtId="14" fontId="12" fillId="0" borderId="0" xfId="52" applyNumberFormat="1" applyFont="1" applyFill="1" applyBorder="1">
      <alignment/>
      <protection/>
    </xf>
    <xf numFmtId="3" fontId="12" fillId="0" borderId="0" xfId="52" applyNumberFormat="1" applyFont="1" applyFill="1" applyBorder="1" applyAlignment="1">
      <alignment horizontal="center"/>
      <protection/>
    </xf>
    <xf numFmtId="0" fontId="19" fillId="0" borderId="20" xfId="52" applyFont="1" applyBorder="1" applyAlignment="1">
      <alignment vertical="center"/>
      <protection/>
    </xf>
    <xf numFmtId="0" fontId="19" fillId="0" borderId="21" xfId="52" applyFont="1" applyBorder="1" applyAlignment="1">
      <alignment horizontal="justify" vertical="center"/>
      <protection/>
    </xf>
    <xf numFmtId="0" fontId="19" fillId="0" borderId="22" xfId="52" applyFont="1" applyBorder="1" applyAlignment="1">
      <alignment horizontal="justify" vertical="center"/>
      <protection/>
    </xf>
    <xf numFmtId="3" fontId="18" fillId="34" borderId="12" xfId="52" applyNumberFormat="1" applyFont="1" applyFill="1" applyBorder="1" applyAlignment="1" applyProtection="1">
      <alignment horizontal="center"/>
      <protection locked="0"/>
    </xf>
    <xf numFmtId="3" fontId="18" fillId="34" borderId="10" xfId="52" applyNumberFormat="1" applyFont="1" applyFill="1" applyBorder="1" applyAlignment="1" applyProtection="1">
      <alignment horizontal="center"/>
      <protection locked="0"/>
    </xf>
    <xf numFmtId="3" fontId="18" fillId="34" borderId="14" xfId="52" applyNumberFormat="1" applyFont="1" applyFill="1" applyBorder="1" applyAlignment="1" applyProtection="1">
      <alignment horizontal="center"/>
      <protection locked="0"/>
    </xf>
    <xf numFmtId="3" fontId="13" fillId="0" borderId="23" xfId="52" applyNumberFormat="1" applyFont="1" applyFill="1" applyBorder="1" applyAlignment="1">
      <alignment horizontal="center"/>
      <protection/>
    </xf>
    <xf numFmtId="180" fontId="19" fillId="0" borderId="24" xfId="52" applyNumberFormat="1" applyFont="1" applyFill="1" applyBorder="1" applyAlignment="1">
      <alignment horizontal="center"/>
      <protection/>
    </xf>
    <xf numFmtId="9" fontId="12" fillId="0" borderId="25" xfId="52" applyNumberFormat="1" applyFont="1" applyBorder="1" applyAlignment="1">
      <alignment horizontal="center"/>
      <protection/>
    </xf>
    <xf numFmtId="0" fontId="18" fillId="34" borderId="26" xfId="52" applyFont="1" applyFill="1" applyBorder="1" applyAlignment="1" applyProtection="1">
      <alignment horizontal="center"/>
      <protection locked="0"/>
    </xf>
    <xf numFmtId="9" fontId="18" fillId="0" borderId="27" xfId="52" applyNumberFormat="1" applyFont="1" applyBorder="1" applyAlignment="1">
      <alignment horizontal="center"/>
      <protection/>
    </xf>
    <xf numFmtId="3" fontId="13" fillId="0" borderId="28" xfId="52" applyNumberFormat="1" applyFont="1" applyFill="1" applyBorder="1" applyAlignment="1">
      <alignment horizontal="center"/>
      <protection/>
    </xf>
    <xf numFmtId="0" fontId="18" fillId="34" borderId="12" xfId="52" applyFont="1" applyFill="1" applyBorder="1" applyAlignment="1" applyProtection="1">
      <alignment horizontal="center"/>
      <protection locked="0"/>
    </xf>
    <xf numFmtId="3" fontId="19" fillId="34" borderId="12" xfId="52" applyNumberFormat="1" applyFont="1" applyFill="1" applyBorder="1" applyAlignment="1" applyProtection="1">
      <alignment horizontal="center"/>
      <protection locked="0"/>
    </xf>
    <xf numFmtId="3" fontId="19" fillId="34" borderId="10" xfId="52" applyNumberFormat="1" applyFont="1" applyFill="1" applyBorder="1" applyAlignment="1" applyProtection="1">
      <alignment horizontal="center"/>
      <protection locked="0"/>
    </xf>
    <xf numFmtId="3" fontId="19" fillId="34" borderId="14" xfId="52" applyNumberFormat="1" applyFont="1" applyFill="1" applyBorder="1" applyAlignment="1" applyProtection="1">
      <alignment horizontal="center"/>
      <protection locked="0"/>
    </xf>
    <xf numFmtId="3" fontId="18" fillId="34" borderId="29" xfId="52" applyNumberFormat="1" applyFont="1" applyFill="1" applyBorder="1" applyAlignment="1" applyProtection="1">
      <alignment horizontal="center"/>
      <protection locked="0"/>
    </xf>
    <xf numFmtId="3" fontId="18" fillId="34" borderId="30" xfId="52" applyNumberFormat="1" applyFont="1" applyFill="1" applyBorder="1" applyAlignment="1" applyProtection="1">
      <alignment horizontal="center"/>
      <protection locked="0"/>
    </xf>
    <xf numFmtId="3" fontId="18" fillId="34" borderId="31" xfId="52" applyNumberFormat="1" applyFont="1" applyFill="1" applyBorder="1" applyAlignment="1" applyProtection="1">
      <alignment horizontal="center"/>
      <protection locked="0"/>
    </xf>
    <xf numFmtId="9" fontId="12" fillId="0" borderId="32" xfId="52" applyNumberFormat="1" applyFont="1" applyBorder="1" applyAlignment="1">
      <alignment horizontal="center"/>
      <protection/>
    </xf>
    <xf numFmtId="0" fontId="18" fillId="34" borderId="29" xfId="52" applyFont="1" applyFill="1" applyBorder="1" applyAlignment="1" applyProtection="1">
      <alignment horizontal="center"/>
      <protection locked="0"/>
    </xf>
    <xf numFmtId="0" fontId="23" fillId="0" borderId="21" xfId="52" applyFont="1" applyBorder="1" applyAlignment="1">
      <alignment horizontal="center"/>
      <protection/>
    </xf>
    <xf numFmtId="0" fontId="23" fillId="0" borderId="33" xfId="52" applyFont="1" applyBorder="1" applyAlignment="1">
      <alignment horizontal="center"/>
      <protection/>
    </xf>
    <xf numFmtId="0" fontId="23" fillId="0" borderId="34" xfId="52" applyFont="1" applyBorder="1" applyAlignment="1">
      <alignment horizontal="center"/>
      <protection/>
    </xf>
    <xf numFmtId="3" fontId="23" fillId="0" borderId="20" xfId="52" applyNumberFormat="1" applyFont="1" applyFill="1" applyBorder="1" applyAlignment="1">
      <alignment horizontal="center"/>
      <protection/>
    </xf>
    <xf numFmtId="9" fontId="23" fillId="0" borderId="35" xfId="52" applyNumberFormat="1" applyFont="1" applyFill="1" applyBorder="1" applyAlignment="1">
      <alignment horizontal="center"/>
      <protection/>
    </xf>
    <xf numFmtId="9" fontId="23" fillId="0" borderId="34" xfId="52" applyNumberFormat="1" applyFont="1" applyFill="1" applyBorder="1" applyAlignment="1">
      <alignment horizontal="center"/>
      <protection/>
    </xf>
    <xf numFmtId="9" fontId="23" fillId="0" borderId="36" xfId="52" applyNumberFormat="1" applyFont="1" applyFill="1" applyBorder="1" applyAlignment="1">
      <alignment horizontal="center"/>
      <protection/>
    </xf>
    <xf numFmtId="0" fontId="23" fillId="0" borderId="35" xfId="52" applyFont="1" applyBorder="1" applyAlignment="1">
      <alignment horizontal="center"/>
      <protection/>
    </xf>
    <xf numFmtId="9" fontId="23" fillId="0" borderId="36" xfId="52" applyNumberFormat="1" applyFont="1" applyBorder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1" fillId="33" borderId="0" xfId="52" applyFont="1" applyFill="1" applyBorder="1" applyAlignment="1">
      <alignment horizontal="center"/>
      <protection/>
    </xf>
    <xf numFmtId="0" fontId="18" fillId="0" borderId="0" xfId="52" applyFont="1" applyBorder="1" applyAlignment="1">
      <alignment horizontal="left"/>
      <protection/>
    </xf>
    <xf numFmtId="0" fontId="26" fillId="33" borderId="0" xfId="52" applyFont="1" applyFill="1" applyBorder="1" applyAlignment="1">
      <alignment horizontal="center"/>
      <protection/>
    </xf>
    <xf numFmtId="0" fontId="19" fillId="0" borderId="0" xfId="52" applyFont="1" applyBorder="1" applyAlignment="1">
      <alignment/>
      <protection/>
    </xf>
    <xf numFmtId="0" fontId="18" fillId="0" borderId="0" xfId="52" applyFont="1" applyBorder="1">
      <alignment/>
      <protection/>
    </xf>
    <xf numFmtId="0" fontId="10" fillId="0" borderId="0" xfId="52" applyFont="1" applyBorder="1">
      <alignment/>
      <protection/>
    </xf>
    <xf numFmtId="0" fontId="11" fillId="0" borderId="0" xfId="52" applyFont="1" applyBorder="1">
      <alignment/>
      <protection/>
    </xf>
    <xf numFmtId="0" fontId="19" fillId="0" borderId="37" xfId="52" applyFont="1" applyFill="1" applyBorder="1" applyAlignment="1" applyProtection="1">
      <alignment horizontal="left"/>
      <protection/>
    </xf>
    <xf numFmtId="0" fontId="19" fillId="0" borderId="38" xfId="52" applyFont="1" applyFill="1" applyBorder="1" applyAlignment="1" applyProtection="1">
      <alignment horizontal="left"/>
      <protection/>
    </xf>
    <xf numFmtId="0" fontId="19" fillId="0" borderId="10" xfId="52" applyFont="1" applyFill="1" applyBorder="1" applyAlignment="1" applyProtection="1">
      <alignment horizontal="left"/>
      <protection/>
    </xf>
    <xf numFmtId="9" fontId="19" fillId="0" borderId="10" xfId="53" applyFont="1" applyFill="1" applyBorder="1" applyAlignment="1" applyProtection="1">
      <alignment horizontal="center"/>
      <protection/>
    </xf>
    <xf numFmtId="9" fontId="19" fillId="0" borderId="14" xfId="53" applyFont="1" applyFill="1" applyBorder="1" applyAlignment="1" applyProtection="1">
      <alignment horizontal="center"/>
      <protection/>
    </xf>
    <xf numFmtId="0" fontId="19" fillId="0" borderId="39" xfId="52" applyFont="1" applyFill="1" applyBorder="1" applyAlignment="1" applyProtection="1">
      <alignment horizontal="left"/>
      <protection/>
    </xf>
    <xf numFmtId="0" fontId="19" fillId="0" borderId="40" xfId="52" applyFont="1" applyFill="1" applyBorder="1" applyAlignment="1" applyProtection="1">
      <alignment horizontal="left"/>
      <protection/>
    </xf>
    <xf numFmtId="3" fontId="18" fillId="0" borderId="18" xfId="52" applyNumberFormat="1" applyFont="1" applyFill="1" applyBorder="1" applyAlignment="1" applyProtection="1">
      <alignment horizontal="center" vertical="center"/>
      <protection/>
    </xf>
    <xf numFmtId="3" fontId="19" fillId="0" borderId="18" xfId="52" applyNumberFormat="1" applyFont="1" applyFill="1" applyBorder="1" applyAlignment="1" applyProtection="1">
      <alignment horizontal="center" vertical="center"/>
      <protection/>
    </xf>
    <xf numFmtId="193" fontId="18" fillId="0" borderId="41" xfId="52" applyNumberFormat="1" applyFont="1" applyFill="1" applyBorder="1" applyAlignment="1" applyProtection="1">
      <alignment horizontal="center" vertical="top"/>
      <protection/>
    </xf>
    <xf numFmtId="3" fontId="19" fillId="0" borderId="11" xfId="52" applyNumberFormat="1" applyFont="1" applyFill="1" applyBorder="1" applyAlignment="1" applyProtection="1">
      <alignment horizontal="centerContinuous"/>
      <protection/>
    </xf>
    <xf numFmtId="3" fontId="19" fillId="0" borderId="38" xfId="52" applyNumberFormat="1" applyFont="1" applyFill="1" applyBorder="1" applyAlignment="1" applyProtection="1">
      <alignment horizontal="center"/>
      <protection/>
    </xf>
    <xf numFmtId="3" fontId="19" fillId="0" borderId="17" xfId="52" applyNumberFormat="1" applyFont="1" applyFill="1" applyBorder="1" applyAlignment="1" applyProtection="1">
      <alignment horizontal="centerContinuous"/>
      <protection/>
    </xf>
    <xf numFmtId="3" fontId="19" fillId="0" borderId="18" xfId="52" applyNumberFormat="1" applyFont="1" applyFill="1" applyBorder="1" applyAlignment="1" applyProtection="1">
      <alignment horizontal="centerContinuous"/>
      <protection/>
    </xf>
    <xf numFmtId="3" fontId="19" fillId="0" borderId="42" xfId="52" applyNumberFormat="1" applyFont="1" applyFill="1" applyBorder="1" applyAlignment="1" applyProtection="1">
      <alignment horizontal="centerContinuous"/>
      <protection/>
    </xf>
    <xf numFmtId="3" fontId="19" fillId="0" borderId="40" xfId="52" applyNumberFormat="1" applyFont="1" applyFill="1" applyBorder="1" applyAlignment="1" applyProtection="1">
      <alignment horizontal="centerContinuous"/>
      <protection/>
    </xf>
    <xf numFmtId="0" fontId="18" fillId="0" borderId="0" xfId="52" applyFont="1" applyProtection="1">
      <alignment/>
      <protection/>
    </xf>
    <xf numFmtId="3" fontId="18" fillId="0" borderId="11" xfId="52" applyNumberFormat="1" applyFont="1" applyFill="1" applyBorder="1" applyAlignment="1" applyProtection="1">
      <alignment horizontal="center" vertical="center"/>
      <protection/>
    </xf>
    <xf numFmtId="3" fontId="18" fillId="0" borderId="38" xfId="52" applyNumberFormat="1" applyFont="1" applyFill="1" applyBorder="1" applyAlignment="1" applyProtection="1">
      <alignment horizontal="center" vertical="center"/>
      <protection/>
    </xf>
    <xf numFmtId="3" fontId="18" fillId="0" borderId="12" xfId="52" applyNumberFormat="1" applyFont="1" applyFill="1" applyBorder="1" applyAlignment="1" applyProtection="1">
      <alignment horizontal="center" vertical="center"/>
      <protection/>
    </xf>
    <xf numFmtId="3" fontId="18" fillId="0" borderId="10" xfId="52" applyNumberFormat="1" applyFont="1" applyFill="1" applyBorder="1" applyAlignment="1" applyProtection="1">
      <alignment horizontal="center" vertical="center"/>
      <protection/>
    </xf>
    <xf numFmtId="3" fontId="18" fillId="0" borderId="17" xfId="52" applyNumberFormat="1" applyFont="1" applyFill="1" applyBorder="1" applyAlignment="1" applyProtection="1">
      <alignment horizontal="center" vertical="center"/>
      <protection/>
    </xf>
    <xf numFmtId="3" fontId="18" fillId="0" borderId="40" xfId="52" applyNumberFormat="1" applyFont="1" applyFill="1" applyBorder="1" applyAlignment="1" applyProtection="1">
      <alignment horizontal="center" vertical="center"/>
      <protection/>
    </xf>
    <xf numFmtId="3" fontId="18" fillId="0" borderId="40" xfId="52" applyNumberFormat="1" applyFont="1" applyFill="1" applyBorder="1" applyAlignment="1" applyProtection="1" quotePrefix="1">
      <alignment horizontal="center" vertical="center"/>
      <protection/>
    </xf>
    <xf numFmtId="3" fontId="19" fillId="0" borderId="21" xfId="52" applyNumberFormat="1" applyFont="1" applyFill="1" applyBorder="1" applyAlignment="1" applyProtection="1">
      <alignment horizontal="center"/>
      <protection/>
    </xf>
    <xf numFmtId="3" fontId="19" fillId="0" borderId="33" xfId="52" applyNumberFormat="1" applyFont="1" applyFill="1" applyBorder="1" applyAlignment="1" applyProtection="1">
      <alignment horizontal="center"/>
      <protection/>
    </xf>
    <xf numFmtId="3" fontId="19" fillId="0" borderId="0" xfId="52" applyNumberFormat="1" applyFont="1" applyFill="1" applyBorder="1" applyAlignment="1" applyProtection="1">
      <alignment horizontal="center"/>
      <protection/>
    </xf>
    <xf numFmtId="0" fontId="19" fillId="0" borderId="0" xfId="52" applyFont="1" applyProtection="1">
      <alignment/>
      <protection/>
    </xf>
    <xf numFmtId="180" fontId="19" fillId="0" borderId="11" xfId="52" applyNumberFormat="1" applyFont="1" applyFill="1" applyBorder="1" applyAlignment="1" applyProtection="1">
      <alignment horizontal="center"/>
      <protection/>
    </xf>
    <xf numFmtId="180" fontId="19" fillId="0" borderId="38" xfId="52" applyNumberFormat="1" applyFont="1" applyFill="1" applyBorder="1" applyAlignment="1" applyProtection="1">
      <alignment horizontal="center"/>
      <protection/>
    </xf>
    <xf numFmtId="9" fontId="19" fillId="0" borderId="12" xfId="53" applyFont="1" applyFill="1" applyBorder="1" applyAlignment="1" applyProtection="1">
      <alignment horizontal="center"/>
      <protection/>
    </xf>
    <xf numFmtId="9" fontId="19" fillId="0" borderId="29" xfId="53" applyFont="1" applyFill="1" applyBorder="1" applyAlignment="1" applyProtection="1">
      <alignment horizontal="center"/>
      <protection/>
    </xf>
    <xf numFmtId="9" fontId="19" fillId="0" borderId="30" xfId="53" applyFont="1" applyFill="1" applyBorder="1" applyAlignment="1" applyProtection="1">
      <alignment horizontal="center"/>
      <protection/>
    </xf>
    <xf numFmtId="0" fontId="19" fillId="0" borderId="0" xfId="52" applyFont="1" applyBorder="1" applyAlignment="1" applyProtection="1">
      <alignment horizontal="justify" vertical="top"/>
      <protection/>
    </xf>
    <xf numFmtId="0" fontId="18" fillId="0" borderId="0" xfId="52" applyFont="1" applyBorder="1" applyProtection="1">
      <alignment/>
      <protection/>
    </xf>
    <xf numFmtId="0" fontId="18" fillId="0" borderId="0" xfId="52" applyFont="1" applyFill="1" applyBorder="1" applyProtection="1">
      <alignment/>
      <protection/>
    </xf>
    <xf numFmtId="1" fontId="18" fillId="0" borderId="10" xfId="52" applyNumberFormat="1" applyFont="1" applyFill="1" applyBorder="1" applyProtection="1">
      <alignment/>
      <protection/>
    </xf>
    <xf numFmtId="3" fontId="18" fillId="0" borderId="10" xfId="52" applyNumberFormat="1" applyFont="1" applyFill="1" applyBorder="1" applyProtection="1">
      <alignment/>
      <protection/>
    </xf>
    <xf numFmtId="1" fontId="18" fillId="0" borderId="40" xfId="52" applyNumberFormat="1" applyFont="1" applyFill="1" applyBorder="1" applyProtection="1">
      <alignment/>
      <protection/>
    </xf>
    <xf numFmtId="1" fontId="18" fillId="0" borderId="43" xfId="52" applyNumberFormat="1" applyFont="1" applyFill="1" applyBorder="1" applyProtection="1">
      <alignment/>
      <protection/>
    </xf>
    <xf numFmtId="0" fontId="18" fillId="0" borderId="0" xfId="52" applyFont="1" applyBorder="1" applyAlignment="1" applyProtection="1">
      <alignment horizontal="left"/>
      <protection/>
    </xf>
    <xf numFmtId="1" fontId="18" fillId="35" borderId="38" xfId="52" applyNumberFormat="1" applyFont="1" applyFill="1" applyBorder="1" applyAlignment="1" applyProtection="1">
      <alignment horizontal="center"/>
      <protection/>
    </xf>
    <xf numFmtId="1" fontId="18" fillId="35" borderId="44" xfId="52" applyNumberFormat="1" applyFont="1" applyFill="1" applyBorder="1" applyAlignment="1" applyProtection="1">
      <alignment horizontal="center"/>
      <protection/>
    </xf>
    <xf numFmtId="180" fontId="18" fillId="35" borderId="10" xfId="52" applyNumberFormat="1" applyFont="1" applyFill="1" applyBorder="1" applyAlignment="1" applyProtection="1">
      <alignment horizontal="center"/>
      <protection/>
    </xf>
    <xf numFmtId="180" fontId="18" fillId="35" borderId="15" xfId="52" applyNumberFormat="1" applyFont="1" applyFill="1" applyBorder="1" applyAlignment="1" applyProtection="1">
      <alignment horizontal="center"/>
      <protection/>
    </xf>
    <xf numFmtId="0" fontId="18" fillId="0" borderId="0" xfId="52" applyFont="1" applyFill="1" applyProtection="1">
      <alignment/>
      <protection/>
    </xf>
    <xf numFmtId="0" fontId="19" fillId="0" borderId="0" xfId="52" applyFont="1" applyAlignment="1" applyProtection="1">
      <alignment horizontal="centerContinuous"/>
      <protection/>
    </xf>
    <xf numFmtId="0" fontId="19" fillId="0" borderId="0" xfId="52" applyFont="1" applyFill="1" applyAlignment="1" applyProtection="1">
      <alignment horizontal="right"/>
      <protection/>
    </xf>
    <xf numFmtId="0" fontId="19" fillId="0" borderId="0" xfId="52" applyFont="1" applyFill="1" applyProtection="1">
      <alignment/>
      <protection/>
    </xf>
    <xf numFmtId="0" fontId="19" fillId="0" borderId="0" xfId="52" applyFont="1" applyAlignment="1" applyProtection="1">
      <alignment horizontal="center"/>
      <protection/>
    </xf>
    <xf numFmtId="0" fontId="19" fillId="0" borderId="38" xfId="52" applyFont="1" applyFill="1" applyBorder="1" applyAlignment="1" applyProtection="1">
      <alignment horizontal="center"/>
      <protection/>
    </xf>
    <xf numFmtId="0" fontId="19" fillId="0" borderId="45" xfId="52" applyFont="1" applyFill="1" applyBorder="1" applyAlignment="1" applyProtection="1">
      <alignment horizontal="center"/>
      <protection/>
    </xf>
    <xf numFmtId="0" fontId="27" fillId="0" borderId="10" xfId="52" applyFont="1" applyFill="1" applyBorder="1" applyAlignment="1" applyProtection="1">
      <alignment horizontal="center"/>
      <protection/>
    </xf>
    <xf numFmtId="0" fontId="27" fillId="0" borderId="0" xfId="52" applyFont="1" applyFill="1" applyProtection="1">
      <alignment/>
      <protection/>
    </xf>
    <xf numFmtId="9" fontId="18" fillId="0" borderId="13" xfId="53" applyFont="1" applyFill="1" applyBorder="1" applyAlignment="1" applyProtection="1">
      <alignment horizontal="center"/>
      <protection/>
    </xf>
    <xf numFmtId="0" fontId="14" fillId="0" borderId="0" xfId="52" applyFont="1" applyFill="1" applyAlignment="1" applyProtection="1">
      <alignment horizontal="center"/>
      <protection/>
    </xf>
    <xf numFmtId="180" fontId="19" fillId="0" borderId="0" xfId="52" applyNumberFormat="1" applyFont="1" applyFill="1" applyAlignment="1" applyProtection="1">
      <alignment horizontal="left"/>
      <protection/>
    </xf>
    <xf numFmtId="0" fontId="19" fillId="0" borderId="0" xfId="52" applyFont="1" applyFill="1" applyBorder="1" applyProtection="1">
      <alignment/>
      <protection/>
    </xf>
    <xf numFmtId="0" fontId="19" fillId="0" borderId="1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Continuous"/>
      <protection/>
    </xf>
    <xf numFmtId="0" fontId="27" fillId="0" borderId="46" xfId="52" applyFont="1" applyFill="1" applyBorder="1" applyAlignment="1" applyProtection="1">
      <alignment vertical="center"/>
      <protection/>
    </xf>
    <xf numFmtId="0" fontId="27" fillId="0" borderId="47" xfId="52" applyFont="1" applyFill="1" applyBorder="1" applyAlignment="1" applyProtection="1">
      <alignment vertical="center"/>
      <protection/>
    </xf>
    <xf numFmtId="0" fontId="27" fillId="0" borderId="21" xfId="52" applyFont="1" applyFill="1" applyBorder="1" applyAlignment="1" applyProtection="1">
      <alignment horizontal="justify" vertical="top"/>
      <protection/>
    </xf>
    <xf numFmtId="0" fontId="27" fillId="0" borderId="33" xfId="52" applyFont="1" applyFill="1" applyBorder="1" applyAlignment="1" applyProtection="1">
      <alignment horizontal="justify" vertical="top"/>
      <protection/>
    </xf>
    <xf numFmtId="0" fontId="27" fillId="0" borderId="34" xfId="52" applyFont="1" applyFill="1" applyBorder="1" applyAlignment="1" applyProtection="1">
      <alignment horizontal="justify" vertical="top"/>
      <protection/>
    </xf>
    <xf numFmtId="193" fontId="18" fillId="0" borderId="0" xfId="52" applyNumberFormat="1" applyFont="1" applyFill="1" applyBorder="1" applyAlignment="1" applyProtection="1">
      <alignment horizontal="center" vertical="top"/>
      <protection/>
    </xf>
    <xf numFmtId="193" fontId="18" fillId="0" borderId="48" xfId="52" applyNumberFormat="1" applyFont="1" applyBorder="1" applyAlignment="1" applyProtection="1">
      <alignment horizontal="center" vertical="center"/>
      <protection/>
    </xf>
    <xf numFmtId="3" fontId="19" fillId="0" borderId="44" xfId="52" applyNumberFormat="1" applyFont="1" applyFill="1" applyBorder="1" applyAlignment="1" applyProtection="1">
      <alignment horizontal="center"/>
      <protection/>
    </xf>
    <xf numFmtId="9" fontId="19" fillId="0" borderId="0" xfId="52" applyNumberFormat="1" applyFont="1" applyBorder="1" applyAlignment="1" applyProtection="1">
      <alignment horizontal="center"/>
      <protection/>
    </xf>
    <xf numFmtId="0" fontId="19" fillId="0" borderId="49" xfId="52" applyFont="1" applyFill="1" applyBorder="1" applyAlignment="1" applyProtection="1">
      <alignment horizontal="center"/>
      <protection/>
    </xf>
    <xf numFmtId="0" fontId="19" fillId="0" borderId="0" xfId="52" applyFont="1" applyFill="1" applyAlignment="1" applyProtection="1">
      <alignment horizontal="left"/>
      <protection/>
    </xf>
    <xf numFmtId="0" fontId="18" fillId="36" borderId="0" xfId="52" applyFont="1" applyFill="1" applyProtection="1">
      <alignment/>
      <protection/>
    </xf>
    <xf numFmtId="0" fontId="18" fillId="0" borderId="0" xfId="0" applyFont="1" applyAlignment="1">
      <alignment horizontal="left"/>
    </xf>
    <xf numFmtId="0" fontId="11" fillId="0" borderId="0" xfId="52" applyFont="1" applyFill="1" applyBorder="1" applyAlignment="1">
      <alignment horizontal="left"/>
      <protection/>
    </xf>
    <xf numFmtId="0" fontId="19" fillId="0" borderId="37" xfId="52" applyFont="1" applyFill="1" applyBorder="1" applyAlignment="1">
      <alignment horizontal="left"/>
      <protection/>
    </xf>
    <xf numFmtId="9" fontId="19" fillId="34" borderId="10" xfId="52" applyNumberFormat="1" applyFont="1" applyFill="1" applyBorder="1" applyAlignment="1">
      <alignment horizontal="center" vertical="center"/>
      <protection/>
    </xf>
    <xf numFmtId="3" fontId="12" fillId="34" borderId="12" xfId="52" applyNumberFormat="1" applyFont="1" applyFill="1" applyBorder="1" applyAlignment="1">
      <alignment horizontal="center"/>
      <protection/>
    </xf>
    <xf numFmtId="3" fontId="12" fillId="34" borderId="10" xfId="52" applyNumberFormat="1" applyFont="1" applyFill="1" applyBorder="1" applyAlignment="1">
      <alignment horizontal="center"/>
      <protection/>
    </xf>
    <xf numFmtId="3" fontId="12" fillId="34" borderId="15" xfId="52" applyNumberFormat="1" applyFont="1" applyFill="1" applyBorder="1" applyAlignment="1">
      <alignment horizontal="center"/>
      <protection/>
    </xf>
    <xf numFmtId="0" fontId="12" fillId="34" borderId="26" xfId="52" applyFont="1" applyFill="1" applyBorder="1" applyAlignment="1">
      <alignment horizontal="center"/>
      <protection/>
    </xf>
    <xf numFmtId="0" fontId="12" fillId="34" borderId="12" xfId="52" applyFont="1" applyFill="1" applyBorder="1" applyAlignment="1">
      <alignment horizontal="center"/>
      <protection/>
    </xf>
    <xf numFmtId="9" fontId="10" fillId="0" borderId="13" xfId="53" applyFont="1" applyFill="1" applyBorder="1" applyAlignment="1" applyProtection="1">
      <alignment horizontal="center"/>
      <protection/>
    </xf>
    <xf numFmtId="0" fontId="19" fillId="0" borderId="10" xfId="52" applyFont="1" applyFill="1" applyBorder="1" applyAlignment="1" applyProtection="1">
      <alignment horizontal="center" vertical="center"/>
      <protection locked="0"/>
    </xf>
    <xf numFmtId="3" fontId="19" fillId="0" borderId="19" xfId="52" applyNumberFormat="1" applyFont="1" applyFill="1" applyBorder="1" applyAlignment="1" applyProtection="1">
      <alignment horizontal="center" vertical="center"/>
      <protection/>
    </xf>
    <xf numFmtId="0" fontId="23" fillId="0" borderId="15" xfId="52" applyFont="1" applyFill="1" applyBorder="1" applyAlignment="1" applyProtection="1">
      <alignment/>
      <protection locked="0"/>
    </xf>
    <xf numFmtId="0" fontId="23" fillId="0" borderId="16" xfId="52" applyFont="1" applyFill="1" applyBorder="1" applyAlignment="1" applyProtection="1">
      <alignment/>
      <protection locked="0"/>
    </xf>
    <xf numFmtId="0" fontId="11" fillId="0" borderId="0" xfId="52" applyFont="1" applyFill="1">
      <alignment/>
      <protection/>
    </xf>
    <xf numFmtId="0" fontId="10" fillId="33" borderId="0" xfId="52" applyFont="1" applyFill="1">
      <alignment/>
      <protection/>
    </xf>
    <xf numFmtId="14" fontId="18" fillId="34" borderId="12" xfId="52" applyNumberFormat="1" applyFont="1" applyFill="1" applyBorder="1" applyProtection="1">
      <alignment/>
      <protection locked="0"/>
    </xf>
    <xf numFmtId="3" fontId="18" fillId="34" borderId="13" xfId="52" applyNumberFormat="1" applyFont="1" applyFill="1" applyBorder="1" applyAlignment="1" applyProtection="1">
      <alignment horizontal="center"/>
      <protection locked="0"/>
    </xf>
    <xf numFmtId="0" fontId="18" fillId="0" borderId="10" xfId="52" applyFont="1" applyBorder="1" applyAlignment="1">
      <alignment horizontal="left"/>
      <protection/>
    </xf>
    <xf numFmtId="9" fontId="19" fillId="0" borderId="10" xfId="52" applyNumberFormat="1" applyFont="1" applyFill="1" applyBorder="1" applyAlignment="1">
      <alignment horizontal="center"/>
      <protection/>
    </xf>
    <xf numFmtId="0" fontId="19" fillId="0" borderId="50" xfId="52" applyFont="1" applyBorder="1" applyAlignment="1">
      <alignment horizontal="center" vertical="center"/>
      <protection/>
    </xf>
    <xf numFmtId="0" fontId="19" fillId="0" borderId="22" xfId="52" applyFont="1" applyBorder="1" applyAlignment="1">
      <alignment horizontal="center" vertical="center"/>
      <protection/>
    </xf>
    <xf numFmtId="0" fontId="19" fillId="0" borderId="32" xfId="52" applyFont="1" applyFill="1" applyBorder="1" applyAlignment="1">
      <alignment horizontal="center"/>
      <protection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3" fontId="19" fillId="34" borderId="12" xfId="52" applyNumberFormat="1" applyFont="1" applyFill="1" applyBorder="1" applyAlignment="1" applyProtection="1" quotePrefix="1">
      <alignment horizontal="center"/>
      <protection locked="0"/>
    </xf>
    <xf numFmtId="3" fontId="19" fillId="34" borderId="10" xfId="52" applyNumberFormat="1" applyFont="1" applyFill="1" applyBorder="1" applyAlignment="1" applyProtection="1" quotePrefix="1">
      <alignment horizontal="center"/>
      <protection locked="0"/>
    </xf>
    <xf numFmtId="0" fontId="23" fillId="0" borderId="25" xfId="52" applyFont="1" applyFill="1" applyBorder="1" applyAlignment="1" applyProtection="1">
      <alignment/>
      <protection locked="0"/>
    </xf>
    <xf numFmtId="0" fontId="23" fillId="0" borderId="51" xfId="52" applyFont="1" applyFill="1" applyBorder="1" applyAlignment="1" applyProtection="1">
      <alignment/>
      <protection locked="0"/>
    </xf>
    <xf numFmtId="0" fontId="10" fillId="0" borderId="0" xfId="52" applyFont="1" applyBorder="1" applyAlignment="1">
      <alignment horizontal="centerContinuous"/>
      <protection/>
    </xf>
    <xf numFmtId="9" fontId="29" fillId="35" borderId="21" xfId="52" applyNumberFormat="1" applyFont="1" applyFill="1" applyBorder="1" applyAlignment="1" applyProtection="1">
      <alignment horizontal="center"/>
      <protection/>
    </xf>
    <xf numFmtId="9" fontId="29" fillId="35" borderId="33" xfId="52" applyNumberFormat="1" applyFont="1" applyFill="1" applyBorder="1" applyAlignment="1" applyProtection="1">
      <alignment horizontal="center"/>
      <protection/>
    </xf>
    <xf numFmtId="0" fontId="28" fillId="0" borderId="0" xfId="52" applyFont="1" applyProtection="1">
      <alignment/>
      <protection/>
    </xf>
    <xf numFmtId="0" fontId="30" fillId="0" borderId="0" xfId="52" applyFont="1" applyProtection="1">
      <alignment/>
      <protection/>
    </xf>
    <xf numFmtId="0" fontId="28" fillId="36" borderId="0" xfId="52" applyFont="1" applyFill="1" applyProtection="1">
      <alignment/>
      <protection/>
    </xf>
    <xf numFmtId="2" fontId="18" fillId="35" borderId="10" xfId="52" applyNumberFormat="1" applyFont="1" applyFill="1" applyBorder="1" applyAlignment="1" applyProtection="1">
      <alignment horizontal="center"/>
      <protection/>
    </xf>
    <xf numFmtId="9" fontId="18" fillId="35" borderId="40" xfId="52" applyNumberFormat="1" applyFont="1" applyFill="1" applyBorder="1" applyAlignment="1" applyProtection="1">
      <alignment horizontal="center"/>
      <protection/>
    </xf>
    <xf numFmtId="1" fontId="18" fillId="35" borderId="49" xfId="52" applyNumberFormat="1" applyFont="1" applyFill="1" applyBorder="1" applyAlignment="1" applyProtection="1">
      <alignment horizontal="center"/>
      <protection/>
    </xf>
    <xf numFmtId="180" fontId="18" fillId="35" borderId="13" xfId="52" applyNumberFormat="1" applyFont="1" applyFill="1" applyBorder="1" applyAlignment="1" applyProtection="1">
      <alignment horizontal="center"/>
      <protection/>
    </xf>
    <xf numFmtId="2" fontId="18" fillId="35" borderId="13" xfId="52" applyNumberFormat="1" applyFont="1" applyFill="1" applyBorder="1" applyAlignment="1" applyProtection="1">
      <alignment horizontal="center"/>
      <protection/>
    </xf>
    <xf numFmtId="9" fontId="18" fillId="35" borderId="18" xfId="52" applyNumberFormat="1" applyFont="1" applyFill="1" applyBorder="1" applyAlignment="1" applyProtection="1">
      <alignment horizontal="center"/>
      <protection/>
    </xf>
    <xf numFmtId="193" fontId="18" fillId="0" borderId="32" xfId="52" applyNumberFormat="1" applyFont="1" applyBorder="1" applyAlignment="1" applyProtection="1">
      <alignment horizontal="center" vertical="center"/>
      <protection/>
    </xf>
    <xf numFmtId="3" fontId="19" fillId="0" borderId="43" xfId="52" applyNumberFormat="1" applyFont="1" applyFill="1" applyBorder="1" applyAlignment="1" applyProtection="1">
      <alignment horizontal="centerContinuous"/>
      <protection/>
    </xf>
    <xf numFmtId="3" fontId="18" fillId="0" borderId="44" xfId="52" applyNumberFormat="1" applyFont="1" applyFill="1" applyBorder="1" applyAlignment="1" applyProtection="1">
      <alignment horizontal="center" vertical="center"/>
      <protection/>
    </xf>
    <xf numFmtId="3" fontId="18" fillId="0" borderId="15" xfId="52" applyNumberFormat="1" applyFont="1" applyFill="1" applyBorder="1" applyAlignment="1" applyProtection="1">
      <alignment horizontal="center" vertical="center"/>
      <protection/>
    </xf>
    <xf numFmtId="3" fontId="18" fillId="0" borderId="43" xfId="52" applyNumberFormat="1" applyFont="1" applyFill="1" applyBorder="1" applyAlignment="1" applyProtection="1">
      <alignment horizontal="center" vertical="center"/>
      <protection/>
    </xf>
    <xf numFmtId="3" fontId="19" fillId="0" borderId="34" xfId="52" applyNumberFormat="1" applyFont="1" applyFill="1" applyBorder="1" applyAlignment="1" applyProtection="1">
      <alignment horizontal="center"/>
      <protection/>
    </xf>
    <xf numFmtId="180" fontId="19" fillId="0" borderId="44" xfId="52" applyNumberFormat="1" applyFont="1" applyFill="1" applyBorder="1" applyAlignment="1" applyProtection="1">
      <alignment horizontal="center"/>
      <protection/>
    </xf>
    <xf numFmtId="9" fontId="19" fillId="0" borderId="15" xfId="53" applyFont="1" applyFill="1" applyBorder="1" applyAlignment="1" applyProtection="1">
      <alignment horizontal="center"/>
      <protection/>
    </xf>
    <xf numFmtId="9" fontId="19" fillId="0" borderId="52" xfId="53" applyFont="1" applyFill="1" applyBorder="1" applyAlignment="1" applyProtection="1">
      <alignment horizontal="center"/>
      <protection/>
    </xf>
    <xf numFmtId="9" fontId="29" fillId="35" borderId="34" xfId="52" applyNumberFormat="1" applyFont="1" applyFill="1" applyBorder="1" applyAlignment="1" applyProtection="1">
      <alignment horizontal="center"/>
      <protection/>
    </xf>
    <xf numFmtId="9" fontId="29" fillId="35" borderId="20" xfId="52" applyNumberFormat="1" applyFont="1" applyFill="1" applyBorder="1" applyAlignment="1" applyProtection="1">
      <alignment horizontal="center"/>
      <protection/>
    </xf>
    <xf numFmtId="2" fontId="18" fillId="35" borderId="15" xfId="52" applyNumberFormat="1" applyFont="1" applyFill="1" applyBorder="1" applyAlignment="1" applyProtection="1">
      <alignment horizontal="center"/>
      <protection/>
    </xf>
    <xf numFmtId="9" fontId="18" fillId="35" borderId="43" xfId="52" applyNumberFormat="1" applyFont="1" applyFill="1" applyBorder="1" applyAlignment="1" applyProtection="1">
      <alignment horizontal="center"/>
      <protection/>
    </xf>
    <xf numFmtId="0" fontId="31" fillId="0" borderId="0" xfId="52" applyFont="1" applyProtection="1">
      <alignment/>
      <protection/>
    </xf>
    <xf numFmtId="0" fontId="28" fillId="0" borderId="0" xfId="52" applyFont="1" applyFill="1" applyProtection="1">
      <alignment/>
      <protection/>
    </xf>
    <xf numFmtId="0" fontId="32" fillId="0" borderId="20" xfId="52" applyFont="1" applyBorder="1" applyAlignment="1" applyProtection="1">
      <alignment horizontal="center"/>
      <protection/>
    </xf>
    <xf numFmtId="0" fontId="31" fillId="37" borderId="53" xfId="52" applyFont="1" applyFill="1" applyBorder="1" applyProtection="1">
      <alignment/>
      <protection/>
    </xf>
    <xf numFmtId="3" fontId="28" fillId="0" borderId="23" xfId="52" applyNumberFormat="1" applyFont="1" applyBorder="1" applyAlignment="1" applyProtection="1">
      <alignment horizontal="center"/>
      <protection/>
    </xf>
    <xf numFmtId="3" fontId="28" fillId="0" borderId="54" xfId="52" applyNumberFormat="1" applyFont="1" applyBorder="1" applyAlignment="1" applyProtection="1">
      <alignment horizontal="center"/>
      <protection/>
    </xf>
    <xf numFmtId="3" fontId="31" fillId="0" borderId="23" xfId="52" applyNumberFormat="1" applyFont="1" applyBorder="1" applyAlignment="1" applyProtection="1">
      <alignment horizontal="center"/>
      <protection/>
    </xf>
    <xf numFmtId="3" fontId="31" fillId="0" borderId="55" xfId="52" applyNumberFormat="1" applyFont="1" applyBorder="1" applyAlignment="1" applyProtection="1">
      <alignment horizontal="center"/>
      <protection/>
    </xf>
    <xf numFmtId="3" fontId="31" fillId="0" borderId="54" xfId="52" applyNumberFormat="1" applyFont="1" applyBorder="1" applyAlignment="1" applyProtection="1">
      <alignment horizontal="center"/>
      <protection/>
    </xf>
    <xf numFmtId="3" fontId="28" fillId="0" borderId="20" xfId="52" applyNumberFormat="1" applyFont="1" applyFill="1" applyBorder="1" applyAlignment="1" applyProtection="1">
      <alignment horizontal="center"/>
      <protection/>
    </xf>
    <xf numFmtId="3" fontId="28" fillId="0" borderId="0" xfId="52" applyNumberFormat="1" applyFont="1" applyFill="1" applyBorder="1" applyAlignment="1" applyProtection="1">
      <alignment horizontal="center"/>
      <protection/>
    </xf>
    <xf numFmtId="180" fontId="28" fillId="0" borderId="23" xfId="52" applyNumberFormat="1" applyFont="1" applyFill="1" applyBorder="1" applyAlignment="1" applyProtection="1">
      <alignment horizontal="center"/>
      <protection/>
    </xf>
    <xf numFmtId="9" fontId="28" fillId="0" borderId="55" xfId="53" applyFont="1" applyFill="1" applyBorder="1" applyAlignment="1" applyProtection="1">
      <alignment horizontal="center"/>
      <protection/>
    </xf>
    <xf numFmtId="9" fontId="28" fillId="0" borderId="56" xfId="53" applyFont="1" applyFill="1" applyBorder="1" applyAlignment="1" applyProtection="1">
      <alignment horizontal="center"/>
      <protection/>
    </xf>
    <xf numFmtId="1" fontId="28" fillId="0" borderId="55" xfId="52" applyNumberFormat="1" applyFont="1" applyFill="1" applyBorder="1" applyAlignment="1" applyProtection="1">
      <alignment horizontal="center" vertical="center"/>
      <protection/>
    </xf>
    <xf numFmtId="3" fontId="28" fillId="0" borderId="55" xfId="52" applyNumberFormat="1" applyFont="1" applyFill="1" applyBorder="1" applyAlignment="1" applyProtection="1">
      <alignment horizontal="center" vertical="center"/>
      <protection/>
    </xf>
    <xf numFmtId="1" fontId="28" fillId="0" borderId="54" xfId="52" applyNumberFormat="1" applyFont="1" applyFill="1" applyBorder="1" applyAlignment="1" applyProtection="1">
      <alignment horizontal="center" vertical="center"/>
      <protection/>
    </xf>
    <xf numFmtId="1" fontId="28" fillId="35" borderId="23" xfId="52" applyNumberFormat="1" applyFont="1" applyFill="1" applyBorder="1" applyAlignment="1" applyProtection="1">
      <alignment horizontal="center"/>
      <protection/>
    </xf>
    <xf numFmtId="180" fontId="28" fillId="35" borderId="55" xfId="52" applyNumberFormat="1" applyFont="1" applyFill="1" applyBorder="1" applyAlignment="1" applyProtection="1">
      <alignment horizontal="center"/>
      <protection/>
    </xf>
    <xf numFmtId="2" fontId="28" fillId="35" borderId="55" xfId="52" applyNumberFormat="1" applyFont="1" applyFill="1" applyBorder="1" applyAlignment="1" applyProtection="1">
      <alignment horizontal="center"/>
      <protection/>
    </xf>
    <xf numFmtId="9" fontId="28" fillId="35" borderId="54" xfId="52" applyNumberFormat="1" applyFont="1" applyFill="1" applyBorder="1" applyAlignment="1" applyProtection="1">
      <alignment horizontal="center"/>
      <protection/>
    </xf>
    <xf numFmtId="0" fontId="31" fillId="0" borderId="0" xfId="52" applyFont="1" applyFill="1" applyProtection="1">
      <alignment/>
      <protection/>
    </xf>
    <xf numFmtId="3" fontId="18" fillId="0" borderId="38" xfId="52" applyNumberFormat="1" applyFont="1" applyFill="1" applyBorder="1" applyAlignment="1" applyProtection="1">
      <alignment horizontal="center"/>
      <protection/>
    </xf>
    <xf numFmtId="3" fontId="18" fillId="0" borderId="45" xfId="52" applyNumberFormat="1" applyFont="1" applyFill="1" applyBorder="1" applyAlignment="1" applyProtection="1">
      <alignment horizontal="center"/>
      <protection/>
    </xf>
    <xf numFmtId="3" fontId="18" fillId="0" borderId="14" xfId="52" applyNumberFormat="1" applyFont="1" applyFill="1" applyBorder="1" applyProtection="1">
      <alignment/>
      <protection/>
    </xf>
    <xf numFmtId="1" fontId="18" fillId="0" borderId="14" xfId="52" applyNumberFormat="1" applyFont="1" applyFill="1" applyBorder="1" applyProtection="1">
      <alignment/>
      <protection/>
    </xf>
    <xf numFmtId="1" fontId="18" fillId="0" borderId="57" xfId="52" applyNumberFormat="1" applyFont="1" applyFill="1" applyBorder="1" applyProtection="1">
      <alignment/>
      <protection/>
    </xf>
    <xf numFmtId="3" fontId="18" fillId="0" borderId="49" xfId="52" applyNumberFormat="1" applyFont="1" applyFill="1" applyBorder="1" applyAlignment="1" applyProtection="1">
      <alignment horizontal="center"/>
      <protection/>
    </xf>
    <xf numFmtId="3" fontId="18" fillId="0" borderId="13" xfId="52" applyNumberFormat="1" applyFont="1" applyFill="1" applyBorder="1" applyAlignment="1" applyProtection="1">
      <alignment horizontal="center"/>
      <protection/>
    </xf>
    <xf numFmtId="1" fontId="18" fillId="0" borderId="13" xfId="52" applyNumberFormat="1" applyFont="1" applyFill="1" applyBorder="1" applyAlignment="1" applyProtection="1">
      <alignment horizontal="center"/>
      <protection/>
    </xf>
    <xf numFmtId="1" fontId="18" fillId="0" borderId="18" xfId="52" applyNumberFormat="1" applyFont="1" applyFill="1" applyBorder="1" applyAlignment="1" applyProtection="1">
      <alignment horizontal="center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top" wrapText="1"/>
      <protection/>
    </xf>
    <xf numFmtId="0" fontId="10" fillId="0" borderId="37" xfId="52" applyFont="1" applyBorder="1">
      <alignment/>
      <protection/>
    </xf>
    <xf numFmtId="180" fontId="10" fillId="0" borderId="14" xfId="52" applyNumberFormat="1" applyFont="1" applyFill="1" applyBorder="1" applyAlignment="1">
      <alignment horizontal="center"/>
      <protection/>
    </xf>
    <xf numFmtId="0" fontId="18" fillId="0" borderId="40" xfId="52" applyFont="1" applyFill="1" applyBorder="1" applyAlignment="1">
      <alignment horizontal="center"/>
      <protection/>
    </xf>
    <xf numFmtId="0" fontId="23" fillId="0" borderId="40" xfId="52" applyFont="1" applyFill="1" applyBorder="1" applyAlignment="1">
      <alignment horizontal="center"/>
      <protection/>
    </xf>
    <xf numFmtId="180" fontId="19" fillId="0" borderId="57" xfId="52" applyNumberFormat="1" applyFont="1" applyFill="1" applyBorder="1" applyAlignment="1">
      <alignment horizontal="center"/>
      <protection/>
    </xf>
    <xf numFmtId="0" fontId="10" fillId="0" borderId="38" xfId="52" applyFont="1" applyBorder="1" applyAlignment="1">
      <alignment horizontal="center" vertical="center"/>
      <protection/>
    </xf>
    <xf numFmtId="0" fontId="10" fillId="0" borderId="38" xfId="52" applyFont="1" applyFill="1" applyBorder="1" applyAlignment="1">
      <alignment horizontal="center" vertical="center" wrapText="1"/>
      <protection/>
    </xf>
    <xf numFmtId="0" fontId="10" fillId="0" borderId="45" xfId="52" applyFont="1" applyBorder="1" applyAlignment="1">
      <alignment horizontal="justify" vertical="center"/>
      <protection/>
    </xf>
    <xf numFmtId="0" fontId="19" fillId="0" borderId="58" xfId="52" applyFont="1" applyBorder="1" applyAlignment="1">
      <alignment vertical="center"/>
      <protection/>
    </xf>
    <xf numFmtId="14" fontId="12" fillId="0" borderId="59" xfId="52" applyNumberFormat="1" applyFont="1" applyFill="1" applyBorder="1">
      <alignment/>
      <protection/>
    </xf>
    <xf numFmtId="0" fontId="23" fillId="0" borderId="60" xfId="52" applyFont="1" applyFill="1" applyBorder="1" applyAlignment="1">
      <alignment/>
      <protection/>
    </xf>
    <xf numFmtId="0" fontId="10" fillId="0" borderId="49" xfId="52" applyFont="1" applyBorder="1" applyAlignment="1">
      <alignment horizontal="justify" vertical="center"/>
      <protection/>
    </xf>
    <xf numFmtId="0" fontId="10" fillId="0" borderId="13" xfId="52" applyFont="1" applyFill="1" applyBorder="1" applyAlignment="1">
      <alignment horizontal="center"/>
      <protection/>
    </xf>
    <xf numFmtId="0" fontId="18" fillId="0" borderId="18" xfId="52" applyFont="1" applyFill="1" applyBorder="1" applyAlignment="1">
      <alignment horizontal="center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45" xfId="52" applyFont="1" applyBorder="1" applyAlignment="1">
      <alignment horizontal="center" vertical="top" wrapText="1"/>
      <protection/>
    </xf>
    <xf numFmtId="3" fontId="12" fillId="0" borderId="12" xfId="52" applyNumberFormat="1" applyFont="1" applyFill="1" applyBorder="1" applyAlignment="1">
      <alignment horizontal="center"/>
      <protection/>
    </xf>
    <xf numFmtId="3" fontId="12" fillId="0" borderId="14" xfId="52" applyNumberFormat="1" applyFont="1" applyFill="1" applyBorder="1" applyAlignment="1">
      <alignment horizontal="center"/>
      <protection/>
    </xf>
    <xf numFmtId="3" fontId="13" fillId="0" borderId="12" xfId="52" applyNumberFormat="1" applyFont="1" applyFill="1" applyBorder="1" applyAlignment="1">
      <alignment horizontal="center"/>
      <protection/>
    </xf>
    <xf numFmtId="0" fontId="18" fillId="0" borderId="17" xfId="52" applyFont="1" applyFill="1" applyBorder="1" applyAlignment="1">
      <alignment horizontal="center"/>
      <protection/>
    </xf>
    <xf numFmtId="0" fontId="23" fillId="0" borderId="57" xfId="52" applyFont="1" applyFill="1" applyBorder="1" applyAlignment="1">
      <alignment horizontal="center"/>
      <protection/>
    </xf>
    <xf numFmtId="0" fontId="10" fillId="0" borderId="61" xfId="52" applyFont="1" applyBorder="1" applyAlignment="1">
      <alignment horizontal="center" vertical="center"/>
      <protection/>
    </xf>
    <xf numFmtId="0" fontId="10" fillId="0" borderId="61" xfId="52" applyFont="1" applyFill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justify" vertical="center"/>
      <protection/>
    </xf>
    <xf numFmtId="0" fontId="10" fillId="0" borderId="12" xfId="52" applyFont="1" applyFill="1" applyBorder="1" applyAlignment="1">
      <alignment horizontal="center"/>
      <protection/>
    </xf>
    <xf numFmtId="0" fontId="19" fillId="0" borderId="23" xfId="52" applyFont="1" applyBorder="1" applyAlignment="1">
      <alignment vertical="center"/>
      <protection/>
    </xf>
    <xf numFmtId="14" fontId="12" fillId="0" borderId="55" xfId="52" applyNumberFormat="1" applyFont="1" applyFill="1" applyBorder="1">
      <alignment/>
      <protection/>
    </xf>
    <xf numFmtId="0" fontId="23" fillId="0" borderId="54" xfId="52" applyFont="1" applyFill="1" applyBorder="1" applyAlignment="1">
      <alignment/>
      <protection/>
    </xf>
    <xf numFmtId="0" fontId="10" fillId="0" borderId="27" xfId="52" applyFont="1" applyBorder="1" applyAlignment="1">
      <alignment horizontal="justify" vertical="center"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>
      <alignment/>
      <protection/>
    </xf>
    <xf numFmtId="0" fontId="18" fillId="0" borderId="0" xfId="52" applyFont="1" applyFill="1" applyBorder="1" applyAlignment="1">
      <alignment horizontal="left"/>
      <protection/>
    </xf>
    <xf numFmtId="0" fontId="18" fillId="0" borderId="0" xfId="52" applyFont="1" applyBorder="1" applyAlignment="1">
      <alignment horizontal="center"/>
      <protection/>
    </xf>
    <xf numFmtId="0" fontId="25" fillId="0" borderId="0" xfId="52" applyFont="1" applyFill="1" applyBorder="1" applyAlignment="1">
      <alignment horizontal="center"/>
      <protection/>
    </xf>
    <xf numFmtId="0" fontId="12" fillId="0" borderId="0" xfId="52" applyFont="1" applyFill="1" applyBorder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0" fontId="18" fillId="0" borderId="0" xfId="52" applyFont="1" applyAlignment="1">
      <alignment horizontal="right"/>
      <protection/>
    </xf>
    <xf numFmtId="0" fontId="18" fillId="0" borderId="0" xfId="52" applyFont="1" applyFill="1">
      <alignment/>
      <protection/>
    </xf>
    <xf numFmtId="0" fontId="19" fillId="0" borderId="59" xfId="52" applyFont="1" applyBorder="1" applyAlignment="1">
      <alignment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1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vertical="top" wrapText="1"/>
      <protection/>
    </xf>
    <xf numFmtId="0" fontId="25" fillId="0" borderId="20" xfId="52" applyFont="1" applyFill="1" applyBorder="1">
      <alignment/>
      <protection/>
    </xf>
    <xf numFmtId="3" fontId="12" fillId="0" borderId="13" xfId="52" applyNumberFormat="1" applyFont="1" applyFill="1" applyBorder="1" applyAlignment="1">
      <alignment horizontal="center"/>
      <protection/>
    </xf>
    <xf numFmtId="3" fontId="13" fillId="0" borderId="13" xfId="52" applyNumberFormat="1" applyFont="1" applyFill="1" applyBorder="1" applyAlignment="1">
      <alignment horizontal="center"/>
      <protection/>
    </xf>
    <xf numFmtId="0" fontId="10" fillId="0" borderId="23" xfId="52" applyFont="1" applyBorder="1">
      <alignment/>
      <protection/>
    </xf>
    <xf numFmtId="0" fontId="19" fillId="0" borderId="55" xfId="52" applyFont="1" applyBorder="1" applyAlignment="1">
      <alignment vertical="center"/>
      <protection/>
    </xf>
    <xf numFmtId="3" fontId="12" fillId="0" borderId="15" xfId="52" applyNumberFormat="1" applyFont="1" applyFill="1" applyBorder="1" applyAlignment="1">
      <alignment horizontal="center"/>
      <protection/>
    </xf>
    <xf numFmtId="0" fontId="23" fillId="0" borderId="43" xfId="52" applyFont="1" applyFill="1" applyBorder="1" applyAlignment="1">
      <alignment horizontal="center"/>
      <protection/>
    </xf>
    <xf numFmtId="0" fontId="10" fillId="0" borderId="14" xfId="52" applyFont="1" applyBorder="1" applyAlignment="1">
      <alignment horizontal="center" vertical="center"/>
      <protection/>
    </xf>
    <xf numFmtId="0" fontId="10" fillId="0" borderId="50" xfId="52" applyFont="1" applyBorder="1">
      <alignment/>
      <protection/>
    </xf>
    <xf numFmtId="0" fontId="10" fillId="0" borderId="24" xfId="52" applyFont="1" applyBorder="1" applyAlignment="1">
      <alignment horizontal="center" vertical="center"/>
      <protection/>
    </xf>
    <xf numFmtId="0" fontId="10" fillId="0" borderId="20" xfId="52" applyFont="1" applyBorder="1">
      <alignment/>
      <protection/>
    </xf>
    <xf numFmtId="0" fontId="19" fillId="0" borderId="28" xfId="52" applyFont="1" applyBorder="1" applyAlignment="1">
      <alignment vertical="center"/>
      <protection/>
    </xf>
    <xf numFmtId="0" fontId="10" fillId="0" borderId="25" xfId="52" applyFont="1" applyBorder="1" applyAlignment="1">
      <alignment horizontal="center" vertical="top" wrapText="1"/>
      <protection/>
    </xf>
    <xf numFmtId="0" fontId="10" fillId="0" borderId="45" xfId="52" applyFont="1" applyBorder="1" applyAlignment="1">
      <alignment horizontal="center" vertical="center"/>
      <protection/>
    </xf>
    <xf numFmtId="0" fontId="10" fillId="0" borderId="26" xfId="52" applyFont="1" applyBorder="1" applyAlignment="1">
      <alignment horizontal="justify" vertical="center"/>
      <protection/>
    </xf>
    <xf numFmtId="0" fontId="10" fillId="0" borderId="49" xfId="52" applyFont="1" applyBorder="1" applyAlignment="1">
      <alignment horizontal="center" vertical="center"/>
      <protection/>
    </xf>
    <xf numFmtId="0" fontId="10" fillId="0" borderId="26" xfId="52" applyFont="1" applyBorder="1" applyAlignment="1">
      <alignment horizontal="center" vertical="center"/>
      <protection/>
    </xf>
    <xf numFmtId="0" fontId="10" fillId="0" borderId="27" xfId="52" applyFont="1" applyBorder="1" applyAlignment="1">
      <alignment horizontal="center" vertical="top" wrapText="1"/>
      <protection/>
    </xf>
    <xf numFmtId="0" fontId="19" fillId="35" borderId="30" xfId="52" applyFont="1" applyFill="1" applyBorder="1">
      <alignment/>
      <protection/>
    </xf>
    <xf numFmtId="0" fontId="18" fillId="0" borderId="20" xfId="52" applyFont="1" applyBorder="1" applyAlignment="1" applyProtection="1">
      <alignment horizontal="justify" vertical="justify"/>
      <protection/>
    </xf>
    <xf numFmtId="0" fontId="18" fillId="0" borderId="62" xfId="52" applyFont="1" applyBorder="1" applyAlignment="1" applyProtection="1">
      <alignment horizontal="left"/>
      <protection/>
    </xf>
    <xf numFmtId="0" fontId="18" fillId="0" borderId="53" xfId="52" applyFont="1" applyBorder="1" applyAlignment="1" applyProtection="1">
      <alignment vertical="top"/>
      <protection/>
    </xf>
    <xf numFmtId="0" fontId="18" fillId="0" borderId="23" xfId="52" applyFont="1" applyBorder="1" applyProtection="1">
      <alignment/>
      <protection/>
    </xf>
    <xf numFmtId="0" fontId="18" fillId="0" borderId="54" xfId="52" applyFont="1" applyFill="1" applyBorder="1" applyAlignment="1" applyProtection="1">
      <alignment horizontal="left"/>
      <protection/>
    </xf>
    <xf numFmtId="0" fontId="18" fillId="0" borderId="58" xfId="52" applyFont="1" applyBorder="1" applyAlignment="1" applyProtection="1">
      <alignment horizontal="left"/>
      <protection/>
    </xf>
    <xf numFmtId="0" fontId="18" fillId="0" borderId="59" xfId="52" applyFont="1" applyBorder="1" applyAlignment="1" applyProtection="1">
      <alignment horizontal="left"/>
      <protection/>
    </xf>
    <xf numFmtId="0" fontId="18" fillId="0" borderId="63" xfId="52" applyFont="1" applyBorder="1" applyAlignment="1" applyProtection="1">
      <alignment horizontal="left"/>
      <protection/>
    </xf>
    <xf numFmtId="0" fontId="18" fillId="0" borderId="50" xfId="52" applyFont="1" applyFill="1" applyBorder="1" applyAlignment="1" applyProtection="1">
      <alignment horizontal="left"/>
      <protection/>
    </xf>
    <xf numFmtId="0" fontId="18" fillId="0" borderId="0" xfId="52" applyFont="1" applyFill="1" applyBorder="1" applyAlignment="1" applyProtection="1">
      <alignment horizontal="left"/>
      <protection/>
    </xf>
    <xf numFmtId="0" fontId="18" fillId="0" borderId="58" xfId="52" applyFont="1" applyFill="1" applyBorder="1" applyAlignment="1" applyProtection="1">
      <alignment horizontal="left"/>
      <protection/>
    </xf>
    <xf numFmtId="0" fontId="18" fillId="0" borderId="59" xfId="52" applyFont="1" applyFill="1" applyBorder="1" applyAlignment="1" applyProtection="1">
      <alignment horizontal="left"/>
      <protection/>
    </xf>
    <xf numFmtId="0" fontId="18" fillId="0" borderId="60" xfId="52" applyFont="1" applyFill="1" applyBorder="1" applyAlignment="1" applyProtection="1">
      <alignment horizontal="left"/>
      <protection/>
    </xf>
    <xf numFmtId="0" fontId="31" fillId="35" borderId="39" xfId="52" applyFont="1" applyFill="1" applyBorder="1" applyAlignment="1" applyProtection="1">
      <alignment horizontal="left" vertical="center" wrapText="1"/>
      <protection/>
    </xf>
    <xf numFmtId="0" fontId="18" fillId="0" borderId="23" xfId="52" applyFont="1" applyFill="1" applyBorder="1" applyProtection="1">
      <alignment/>
      <protection/>
    </xf>
    <xf numFmtId="0" fontId="18" fillId="0" borderId="55" xfId="52" applyFont="1" applyFill="1" applyBorder="1" applyAlignment="1" applyProtection="1">
      <alignment horizontal="left"/>
      <protection/>
    </xf>
    <xf numFmtId="0" fontId="18" fillId="35" borderId="23" xfId="52" applyFont="1" applyFill="1" applyBorder="1" applyAlignment="1" applyProtection="1">
      <alignment horizontal="left" vertical="center"/>
      <protection/>
    </xf>
    <xf numFmtId="0" fontId="18" fillId="35" borderId="55" xfId="52" applyFont="1" applyFill="1" applyBorder="1" applyAlignment="1" applyProtection="1">
      <alignment horizontal="left" vertical="center"/>
      <protection/>
    </xf>
    <xf numFmtId="2" fontId="18" fillId="35" borderId="55" xfId="52" applyNumberFormat="1" applyFont="1" applyFill="1" applyBorder="1" applyAlignment="1" applyProtection="1">
      <alignment horizontal="left" vertical="center"/>
      <protection/>
    </xf>
    <xf numFmtId="0" fontId="18" fillId="35" borderId="54" xfId="52" applyFont="1" applyFill="1" applyBorder="1" applyAlignment="1" applyProtection="1">
      <alignment horizontal="left" vertical="center"/>
      <protection/>
    </xf>
    <xf numFmtId="180" fontId="33" fillId="0" borderId="50" xfId="52" applyNumberFormat="1" applyFont="1" applyFill="1" applyBorder="1" applyAlignment="1" applyProtection="1">
      <alignment horizontal="center" vertical="center"/>
      <protection locked="0"/>
    </xf>
    <xf numFmtId="180" fontId="33" fillId="0" borderId="33" xfId="52" applyNumberFormat="1" applyFont="1" applyBorder="1" applyAlignment="1" applyProtection="1">
      <alignment horizontal="center" vertical="center"/>
      <protection locked="0"/>
    </xf>
    <xf numFmtId="0" fontId="11" fillId="0" borderId="38" xfId="52" applyFont="1" applyFill="1" applyBorder="1" applyAlignment="1">
      <alignment horizontal="center"/>
      <protection/>
    </xf>
    <xf numFmtId="180" fontId="33" fillId="0" borderId="22" xfId="52" applyNumberFormat="1" applyFont="1" applyBorder="1" applyAlignment="1" applyProtection="1">
      <alignment horizontal="center" vertical="center"/>
      <protection locked="0"/>
    </xf>
    <xf numFmtId="0" fontId="11" fillId="0" borderId="22" xfId="52" applyFont="1" applyBorder="1" applyAlignment="1">
      <alignment horizontal="justify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33" xfId="52" applyFont="1" applyBorder="1" applyAlignment="1">
      <alignment horizontal="center" vertical="center"/>
      <protection/>
    </xf>
    <xf numFmtId="0" fontId="10" fillId="0" borderId="34" xfId="52" applyFont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left"/>
      <protection/>
    </xf>
    <xf numFmtId="3" fontId="19" fillId="0" borderId="10" xfId="52" applyNumberFormat="1" applyFont="1" applyFill="1" applyBorder="1" applyAlignment="1">
      <alignment horizontal="center" vertical="center"/>
      <protection/>
    </xf>
    <xf numFmtId="0" fontId="18" fillId="0" borderId="10" xfId="52" applyFont="1" applyBorder="1">
      <alignment/>
      <protection/>
    </xf>
    <xf numFmtId="1" fontId="23" fillId="0" borderId="10" xfId="52" applyNumberFormat="1" applyFont="1" applyBorder="1" applyAlignment="1">
      <alignment horizontal="center"/>
      <protection/>
    </xf>
    <xf numFmtId="180" fontId="23" fillId="0" borderId="10" xfId="52" applyNumberFormat="1" applyFont="1" applyBorder="1" applyAlignment="1">
      <alignment horizontal="center"/>
      <protection/>
    </xf>
    <xf numFmtId="181" fontId="23" fillId="0" borderId="10" xfId="52" applyNumberFormat="1" applyFont="1" applyBorder="1" applyAlignment="1">
      <alignment horizontal="center"/>
      <protection/>
    </xf>
    <xf numFmtId="0" fontId="10" fillId="0" borderId="10" xfId="52" applyFont="1" applyFill="1" applyBorder="1">
      <alignment/>
      <protection/>
    </xf>
    <xf numFmtId="9" fontId="23" fillId="0" borderId="10" xfId="52" applyNumberFormat="1" applyFont="1" applyFill="1" applyBorder="1" applyAlignment="1">
      <alignment horizontal="center"/>
      <protection/>
    </xf>
    <xf numFmtId="1" fontId="19" fillId="0" borderId="10" xfId="52" applyNumberFormat="1" applyFont="1" applyBorder="1" applyAlignment="1">
      <alignment horizontal="center"/>
      <protection/>
    </xf>
    <xf numFmtId="180" fontId="19" fillId="0" borderId="10" xfId="52" applyNumberFormat="1" applyFont="1" applyBorder="1" applyAlignment="1">
      <alignment horizontal="center"/>
      <protection/>
    </xf>
    <xf numFmtId="181" fontId="19" fillId="0" borderId="10" xfId="52" applyNumberFormat="1" applyFont="1" applyBorder="1" applyAlignment="1">
      <alignment horizontal="center"/>
      <protection/>
    </xf>
    <xf numFmtId="0" fontId="18" fillId="0" borderId="10" xfId="52" applyFont="1" applyFill="1" applyBorder="1">
      <alignment/>
      <protection/>
    </xf>
    <xf numFmtId="0" fontId="19" fillId="0" borderId="15" xfId="52" applyFont="1" applyFill="1" applyBorder="1" applyAlignment="1" applyProtection="1">
      <alignment/>
      <protection locked="0"/>
    </xf>
    <xf numFmtId="0" fontId="19" fillId="0" borderId="16" xfId="52" applyFont="1" applyFill="1" applyBorder="1" applyAlignment="1" applyProtection="1">
      <alignment/>
      <protection locked="0"/>
    </xf>
    <xf numFmtId="0" fontId="18" fillId="34" borderId="10" xfId="52" applyFont="1" applyFill="1" applyBorder="1" applyProtection="1">
      <alignment/>
      <protection locked="0"/>
    </xf>
    <xf numFmtId="0" fontId="11" fillId="0" borderId="38" xfId="52" applyFont="1" applyFill="1" applyBorder="1" applyAlignment="1">
      <alignment horizontal="center" vertical="center"/>
      <protection/>
    </xf>
    <xf numFmtId="0" fontId="11" fillId="0" borderId="21" xfId="52" applyFont="1" applyBorder="1" applyAlignment="1">
      <alignment horizontal="center" vertical="center"/>
      <protection/>
    </xf>
    <xf numFmtId="0" fontId="11" fillId="0" borderId="49" xfId="52" applyFont="1" applyFill="1" applyBorder="1" applyAlignment="1">
      <alignment horizontal="center"/>
      <protection/>
    </xf>
    <xf numFmtId="0" fontId="11" fillId="0" borderId="45" xfId="52" applyFont="1" applyFill="1" applyBorder="1" applyAlignment="1">
      <alignment horizontal="center"/>
      <protection/>
    </xf>
    <xf numFmtId="0" fontId="19" fillId="0" borderId="22" xfId="52" applyFont="1" applyBorder="1" applyAlignment="1">
      <alignment vertical="center"/>
      <protection/>
    </xf>
    <xf numFmtId="14" fontId="18" fillId="34" borderId="64" xfId="52" applyNumberFormat="1" applyFont="1" applyFill="1" applyBorder="1" applyProtection="1">
      <alignment/>
      <protection locked="0"/>
    </xf>
    <xf numFmtId="14" fontId="18" fillId="34" borderId="65" xfId="52" applyNumberFormat="1" applyFont="1" applyFill="1" applyBorder="1" applyProtection="1">
      <alignment/>
      <protection locked="0"/>
    </xf>
    <xf numFmtId="16" fontId="10" fillId="34" borderId="28" xfId="52" applyNumberFormat="1" applyFont="1" applyFill="1" applyBorder="1" applyProtection="1">
      <alignment/>
      <protection locked="0"/>
    </xf>
    <xf numFmtId="16" fontId="10" fillId="34" borderId="55" xfId="52" applyNumberFormat="1" applyFont="1" applyFill="1" applyBorder="1" applyProtection="1">
      <alignment/>
      <protection locked="0"/>
    </xf>
    <xf numFmtId="0" fontId="10" fillId="34" borderId="55" xfId="52" applyFont="1" applyFill="1" applyBorder="1" applyProtection="1">
      <alignment/>
      <protection locked="0"/>
    </xf>
    <xf numFmtId="190" fontId="10" fillId="34" borderId="55" xfId="52" applyNumberFormat="1" applyFont="1" applyFill="1" applyBorder="1" applyProtection="1">
      <alignment/>
      <protection locked="0"/>
    </xf>
    <xf numFmtId="0" fontId="19" fillId="34" borderId="55" xfId="52" applyFont="1" applyFill="1" applyBorder="1" applyAlignment="1" applyProtection="1">
      <alignment horizontal="left"/>
      <protection locked="0"/>
    </xf>
    <xf numFmtId="14" fontId="18" fillId="34" borderId="55" xfId="52" applyNumberFormat="1" applyFont="1" applyFill="1" applyBorder="1" applyAlignment="1" applyProtection="1">
      <alignment horizontal="left"/>
      <protection locked="0"/>
    </xf>
    <xf numFmtId="0" fontId="19" fillId="34" borderId="54" xfId="52" applyFont="1" applyFill="1" applyBorder="1" applyAlignment="1" applyProtection="1">
      <alignment horizontal="left"/>
      <protection locked="0"/>
    </xf>
    <xf numFmtId="0" fontId="19" fillId="0" borderId="21" xfId="52" applyFont="1" applyBorder="1" applyAlignment="1">
      <alignment horizontal="center" vertical="center"/>
      <protection/>
    </xf>
    <xf numFmtId="0" fontId="19" fillId="0" borderId="20" xfId="52" applyFont="1" applyBorder="1" applyAlignment="1">
      <alignment horizontal="center" vertical="center"/>
      <protection/>
    </xf>
    <xf numFmtId="180" fontId="33" fillId="0" borderId="35" xfId="52" applyNumberFormat="1" applyFont="1" applyBorder="1" applyAlignment="1" applyProtection="1">
      <alignment horizontal="center" vertical="center"/>
      <protection locked="0"/>
    </xf>
    <xf numFmtId="0" fontId="18" fillId="0" borderId="10" xfId="52" applyFont="1" applyBorder="1" applyAlignment="1">
      <alignment/>
      <protection/>
    </xf>
    <xf numFmtId="0" fontId="19" fillId="0" borderId="23" xfId="52" applyFont="1" applyFill="1" applyBorder="1" applyAlignment="1">
      <alignment horizontal="left"/>
      <protection/>
    </xf>
    <xf numFmtId="0" fontId="19" fillId="0" borderId="55" xfId="52" applyFont="1" applyFill="1" applyBorder="1" applyAlignment="1">
      <alignment horizontal="left"/>
      <protection/>
    </xf>
    <xf numFmtId="0" fontId="19" fillId="0" borderId="54" xfId="52" applyFont="1" applyFill="1" applyBorder="1" applyAlignment="1">
      <alignment horizontal="left"/>
      <protection/>
    </xf>
    <xf numFmtId="3" fontId="23" fillId="0" borderId="66" xfId="52" applyNumberFormat="1" applyFont="1" applyFill="1" applyBorder="1" applyAlignment="1" applyProtection="1">
      <alignment horizontal="center"/>
      <protection locked="0"/>
    </xf>
    <xf numFmtId="0" fontId="11" fillId="0" borderId="22" xfId="52" applyFont="1" applyBorder="1" applyAlignment="1">
      <alignment horizontal="center" vertical="center"/>
      <protection/>
    </xf>
    <xf numFmtId="0" fontId="19" fillId="0" borderId="0" xfId="52" applyFont="1" applyFill="1" applyBorder="1" applyAlignment="1">
      <alignment/>
      <protection/>
    </xf>
    <xf numFmtId="0" fontId="20" fillId="0" borderId="0" xfId="52" applyFont="1" applyFill="1" applyBorder="1" applyAlignment="1">
      <alignment/>
      <protection/>
    </xf>
    <xf numFmtId="0" fontId="19" fillId="0" borderId="49" xfId="52" applyFont="1" applyFill="1" applyBorder="1" applyAlignment="1">
      <alignment horizontal="center"/>
      <protection/>
    </xf>
    <xf numFmtId="0" fontId="19" fillId="0" borderId="38" xfId="52" applyFont="1" applyFill="1" applyBorder="1" applyAlignment="1">
      <alignment horizontal="center"/>
      <protection/>
    </xf>
    <xf numFmtId="0" fontId="19" fillId="0" borderId="45" xfId="52" applyFont="1" applyFill="1" applyBorder="1" applyAlignment="1">
      <alignment horizontal="center"/>
      <protection/>
    </xf>
    <xf numFmtId="16" fontId="19" fillId="34" borderId="55" xfId="52" applyNumberFormat="1" applyFont="1" applyFill="1" applyBorder="1" applyAlignment="1" applyProtection="1">
      <alignment horizontal="left"/>
      <protection locked="0"/>
    </xf>
    <xf numFmtId="14" fontId="18" fillId="34" borderId="55" xfId="52" applyNumberFormat="1" applyFont="1" applyFill="1" applyBorder="1" applyProtection="1">
      <alignment/>
      <protection locked="0"/>
    </xf>
    <xf numFmtId="14" fontId="18" fillId="34" borderId="54" xfId="52" applyNumberFormat="1" applyFont="1" applyFill="1" applyBorder="1" applyProtection="1">
      <alignment/>
      <protection locked="0"/>
    </xf>
    <xf numFmtId="0" fontId="23" fillId="35" borderId="15" xfId="52" applyFont="1" applyFill="1" applyBorder="1" applyAlignment="1">
      <alignment/>
      <protection/>
    </xf>
    <xf numFmtId="0" fontId="19" fillId="34" borderId="59" xfId="52" applyFont="1" applyFill="1" applyBorder="1" applyAlignment="1" applyProtection="1">
      <alignment horizontal="left"/>
      <protection locked="0"/>
    </xf>
    <xf numFmtId="16" fontId="19" fillId="34" borderId="59" xfId="52" applyNumberFormat="1" applyFont="1" applyFill="1" applyBorder="1" applyAlignment="1" applyProtection="1">
      <alignment horizontal="left"/>
      <protection locked="0"/>
    </xf>
    <xf numFmtId="0" fontId="19" fillId="34" borderId="63" xfId="52" applyFont="1" applyFill="1" applyBorder="1" applyAlignment="1" applyProtection="1">
      <alignment horizontal="left"/>
      <protection locked="0"/>
    </xf>
    <xf numFmtId="180" fontId="13" fillId="0" borderId="33" xfId="52" applyNumberFormat="1" applyFont="1" applyBorder="1" applyAlignment="1" applyProtection="1">
      <alignment horizontal="center" vertical="center"/>
      <protection locked="0"/>
    </xf>
    <xf numFmtId="180" fontId="13" fillId="0" borderId="22" xfId="52" applyNumberFormat="1" applyFont="1" applyBorder="1" applyAlignment="1" applyProtection="1">
      <alignment horizontal="center" vertical="center"/>
      <protection locked="0"/>
    </xf>
    <xf numFmtId="0" fontId="19" fillId="0" borderId="32" xfId="52" applyFont="1" applyBorder="1">
      <alignment/>
      <protection/>
    </xf>
    <xf numFmtId="1" fontId="23" fillId="0" borderId="10" xfId="52" applyNumberFormat="1" applyFont="1" applyBorder="1" applyAlignment="1">
      <alignment horizontal="left"/>
      <protection/>
    </xf>
    <xf numFmtId="180" fontId="23" fillId="0" borderId="10" xfId="52" applyNumberFormat="1" applyFont="1" applyBorder="1" applyAlignment="1">
      <alignment horizontal="left"/>
      <protection/>
    </xf>
    <xf numFmtId="181" fontId="23" fillId="0" borderId="10" xfId="52" applyNumberFormat="1" applyFont="1" applyBorder="1" applyAlignment="1">
      <alignment horizontal="left"/>
      <protection/>
    </xf>
    <xf numFmtId="9" fontId="23" fillId="0" borderId="10" xfId="52" applyNumberFormat="1" applyFont="1" applyFill="1" applyBorder="1" applyAlignment="1">
      <alignment horizontal="left"/>
      <protection/>
    </xf>
    <xf numFmtId="0" fontId="13" fillId="0" borderId="33" xfId="52" applyFont="1" applyFill="1" applyBorder="1" applyAlignment="1">
      <alignment horizontal="center" vertical="center"/>
      <protection/>
    </xf>
    <xf numFmtId="9" fontId="19" fillId="0" borderId="13" xfId="53" applyFont="1" applyFill="1" applyBorder="1" applyAlignment="1" applyProtection="1">
      <alignment horizontal="center"/>
      <protection/>
    </xf>
    <xf numFmtId="0" fontId="19" fillId="0" borderId="33" xfId="52" applyFont="1" applyBorder="1" applyAlignment="1">
      <alignment horizontal="center" vertical="center"/>
      <protection/>
    </xf>
    <xf numFmtId="0" fontId="19" fillId="0" borderId="34" xfId="52" applyFont="1" applyBorder="1" applyAlignment="1">
      <alignment horizontal="center" vertical="center"/>
      <protection/>
    </xf>
    <xf numFmtId="0" fontId="19" fillId="0" borderId="38" xfId="52" applyFont="1" applyFill="1" applyBorder="1" applyAlignment="1">
      <alignment horizontal="center" vertical="center"/>
      <protection/>
    </xf>
    <xf numFmtId="3" fontId="23" fillId="0" borderId="0" xfId="52" applyNumberFormat="1" applyFont="1" applyBorder="1" applyAlignment="1">
      <alignment/>
      <protection/>
    </xf>
    <xf numFmtId="0" fontId="11" fillId="33" borderId="0" xfId="52" applyFont="1" applyFill="1" applyBorder="1" applyAlignment="1">
      <alignment/>
      <protection/>
    </xf>
    <xf numFmtId="0" fontId="26" fillId="33" borderId="0" xfId="52" applyFont="1" applyFill="1" applyBorder="1" applyAlignment="1">
      <alignment/>
      <protection/>
    </xf>
    <xf numFmtId="0" fontId="23" fillId="35" borderId="16" xfId="52" applyFont="1" applyFill="1" applyBorder="1" applyAlignment="1">
      <alignment/>
      <protection/>
    </xf>
    <xf numFmtId="0" fontId="19" fillId="0" borderId="58" xfId="52" applyFont="1" applyFill="1" applyBorder="1" applyAlignment="1">
      <alignment horizontal="left"/>
      <protection/>
    </xf>
    <xf numFmtId="0" fontId="19" fillId="0" borderId="59" xfId="52" applyFont="1" applyFill="1" applyBorder="1" applyAlignment="1">
      <alignment horizontal="left"/>
      <protection/>
    </xf>
    <xf numFmtId="0" fontId="19" fillId="0" borderId="60" xfId="52" applyFont="1" applyFill="1" applyBorder="1" applyAlignment="1">
      <alignment horizontal="left"/>
      <protection/>
    </xf>
    <xf numFmtId="0" fontId="19" fillId="0" borderId="12" xfId="52" applyFont="1" applyBorder="1" applyAlignment="1">
      <alignment horizontal="justify" vertical="center"/>
      <protection/>
    </xf>
    <xf numFmtId="0" fontId="19" fillId="0" borderId="14" xfId="52" applyFont="1" applyBorder="1" applyAlignment="1">
      <alignment horizontal="justify" vertical="center"/>
      <protection/>
    </xf>
    <xf numFmtId="9" fontId="18" fillId="0" borderId="14" xfId="52" applyNumberFormat="1" applyFont="1" applyBorder="1" applyAlignment="1">
      <alignment horizontal="center"/>
      <protection/>
    </xf>
    <xf numFmtId="0" fontId="23" fillId="0" borderId="17" xfId="52" applyFont="1" applyBorder="1" applyAlignment="1">
      <alignment horizontal="center"/>
      <protection/>
    </xf>
    <xf numFmtId="9" fontId="23" fillId="0" borderId="57" xfId="52" applyNumberFormat="1" applyFont="1" applyBorder="1" applyAlignment="1">
      <alignment horizontal="center"/>
      <protection/>
    </xf>
    <xf numFmtId="0" fontId="19" fillId="0" borderId="26" xfId="52" applyFont="1" applyBorder="1" applyAlignment="1">
      <alignment horizontal="justify" vertical="center"/>
      <protection/>
    </xf>
    <xf numFmtId="0" fontId="19" fillId="0" borderId="27" xfId="52" applyFont="1" applyBorder="1" applyAlignment="1">
      <alignment horizontal="justify" vertical="center"/>
      <protection/>
    </xf>
    <xf numFmtId="0" fontId="20" fillId="34" borderId="15" xfId="52" applyFont="1" applyFill="1" applyBorder="1" applyAlignment="1">
      <alignment/>
      <protection/>
    </xf>
    <xf numFmtId="0" fontId="10" fillId="34" borderId="16" xfId="52" applyFont="1" applyFill="1" applyBorder="1">
      <alignment/>
      <protection/>
    </xf>
    <xf numFmtId="0" fontId="10" fillId="34" borderId="13" xfId="52" applyFont="1" applyFill="1" applyBorder="1">
      <alignment/>
      <protection/>
    </xf>
    <xf numFmtId="180" fontId="19" fillId="0" borderId="50" xfId="52" applyNumberFormat="1" applyFont="1" applyFill="1" applyBorder="1" applyAlignment="1" applyProtection="1">
      <alignment horizontal="center" vertical="center"/>
      <protection locked="0"/>
    </xf>
    <xf numFmtId="180" fontId="19" fillId="0" borderId="33" xfId="52" applyNumberFormat="1" applyFont="1" applyBorder="1" applyAlignment="1" applyProtection="1">
      <alignment horizontal="center" vertical="center"/>
      <protection locked="0"/>
    </xf>
    <xf numFmtId="180" fontId="19" fillId="0" borderId="35" xfId="52" applyNumberFormat="1" applyFont="1" applyBorder="1" applyAlignment="1" applyProtection="1">
      <alignment horizontal="center" vertical="center"/>
      <protection locked="0"/>
    </xf>
    <xf numFmtId="0" fontId="19" fillId="0" borderId="33" xfId="52" applyFont="1" applyFill="1" applyBorder="1" applyAlignment="1">
      <alignment horizontal="center" vertical="center"/>
      <protection/>
    </xf>
    <xf numFmtId="180" fontId="19" fillId="0" borderId="22" xfId="52" applyNumberFormat="1" applyFont="1" applyBorder="1" applyAlignment="1" applyProtection="1">
      <alignment horizontal="center" vertical="center"/>
      <protection locked="0"/>
    </xf>
    <xf numFmtId="0" fontId="34" fillId="34" borderId="16" xfId="52" applyFont="1" applyFill="1" applyBorder="1">
      <alignment/>
      <protection/>
    </xf>
    <xf numFmtId="0" fontId="34" fillId="34" borderId="13" xfId="52" applyFont="1" applyFill="1" applyBorder="1">
      <alignment/>
      <protection/>
    </xf>
    <xf numFmtId="180" fontId="19" fillId="0" borderId="46" xfId="52" applyNumberFormat="1" applyFont="1" applyFill="1" applyBorder="1" applyAlignment="1" applyProtection="1">
      <alignment horizontal="center" vertical="center"/>
      <protection locked="0"/>
    </xf>
    <xf numFmtId="180" fontId="19" fillId="0" borderId="67" xfId="52" applyNumberFormat="1" applyFont="1" applyBorder="1" applyAlignment="1" applyProtection="1">
      <alignment horizontal="center" vertical="center"/>
      <protection locked="0"/>
    </xf>
    <xf numFmtId="0" fontId="19" fillId="0" borderId="67" xfId="52" applyFont="1" applyFill="1" applyBorder="1" applyAlignment="1">
      <alignment horizontal="center" vertical="center"/>
      <protection/>
    </xf>
    <xf numFmtId="180" fontId="19" fillId="0" borderId="47" xfId="52" applyNumberFormat="1" applyFont="1" applyBorder="1" applyAlignment="1" applyProtection="1">
      <alignment horizontal="center" vertical="center"/>
      <protection locked="0"/>
    </xf>
    <xf numFmtId="180" fontId="19" fillId="0" borderId="11" xfId="52" applyNumberFormat="1" applyFont="1" applyFill="1" applyBorder="1" applyAlignment="1">
      <alignment horizontal="center"/>
      <protection/>
    </xf>
    <xf numFmtId="9" fontId="12" fillId="0" borderId="44" xfId="52" applyNumberFormat="1" applyFont="1" applyBorder="1" applyAlignment="1">
      <alignment horizontal="center"/>
      <protection/>
    </xf>
    <xf numFmtId="9" fontId="12" fillId="0" borderId="45" xfId="52" applyNumberFormat="1" applyFont="1" applyBorder="1" applyAlignment="1">
      <alignment horizontal="center"/>
      <protection/>
    </xf>
    <xf numFmtId="180" fontId="19" fillId="0" borderId="26" xfId="52" applyNumberFormat="1" applyFont="1" applyFill="1" applyBorder="1" applyAlignment="1">
      <alignment horizontal="center"/>
      <protection/>
    </xf>
    <xf numFmtId="9" fontId="12" fillId="0" borderId="27" xfId="52" applyNumberFormat="1" applyFont="1" applyBorder="1" applyAlignment="1">
      <alignment horizontal="center"/>
      <protection/>
    </xf>
    <xf numFmtId="9" fontId="23" fillId="0" borderId="50" xfId="52" applyNumberFormat="1" applyFont="1" applyFill="1" applyBorder="1" applyAlignment="1">
      <alignment horizontal="center"/>
      <protection/>
    </xf>
    <xf numFmtId="0" fontId="18" fillId="0" borderId="15" xfId="52" applyFont="1" applyBorder="1" applyAlignment="1">
      <alignment/>
      <protection/>
    </xf>
    <xf numFmtId="0" fontId="18" fillId="0" borderId="16" xfId="52" applyFont="1" applyBorder="1" applyAlignment="1">
      <alignment/>
      <protection/>
    </xf>
    <xf numFmtId="0" fontId="18" fillId="0" borderId="13" xfId="52" applyFont="1" applyBorder="1" applyAlignment="1">
      <alignment/>
      <protection/>
    </xf>
    <xf numFmtId="16" fontId="10" fillId="34" borderId="59" xfId="52" applyNumberFormat="1" applyFont="1" applyFill="1" applyBorder="1" applyProtection="1">
      <alignment/>
      <protection locked="0"/>
    </xf>
    <xf numFmtId="0" fontId="10" fillId="34" borderId="59" xfId="52" applyFont="1" applyFill="1" applyBorder="1" applyProtection="1">
      <alignment/>
      <protection locked="0"/>
    </xf>
    <xf numFmtId="190" fontId="10" fillId="34" borderId="59" xfId="52" applyNumberFormat="1" applyFont="1" applyFill="1" applyBorder="1" applyProtection="1">
      <alignment/>
      <protection locked="0"/>
    </xf>
    <xf numFmtId="0" fontId="20" fillId="34" borderId="10" xfId="52" applyFont="1" applyFill="1" applyBorder="1" applyAlignment="1">
      <alignment/>
      <protection/>
    </xf>
    <xf numFmtId="0" fontId="18" fillId="0" borderId="15" xfId="52" applyFont="1" applyFill="1" applyBorder="1" applyAlignment="1">
      <alignment/>
      <protection/>
    </xf>
    <xf numFmtId="0" fontId="18" fillId="0" borderId="16" xfId="52" applyFont="1" applyFill="1" applyBorder="1" applyAlignment="1">
      <alignment/>
      <protection/>
    </xf>
    <xf numFmtId="0" fontId="18" fillId="0" borderId="13" xfId="52" applyFont="1" applyFill="1" applyBorder="1" applyAlignment="1">
      <alignment/>
      <protection/>
    </xf>
    <xf numFmtId="0" fontId="34" fillId="0" borderId="0" xfId="52" applyFont="1" applyFill="1" applyBorder="1">
      <alignment/>
      <protection/>
    </xf>
    <xf numFmtId="0" fontId="34" fillId="0" borderId="0" xfId="52" applyFont="1" applyFill="1">
      <alignment/>
      <protection/>
    </xf>
    <xf numFmtId="3" fontId="23" fillId="35" borderId="68" xfId="52" applyNumberFormat="1" applyFont="1" applyFill="1" applyBorder="1" applyAlignment="1">
      <alignment horizontal="center"/>
      <protection/>
    </xf>
    <xf numFmtId="3" fontId="23" fillId="35" borderId="69" xfId="52" applyNumberFormat="1" applyFont="1" applyFill="1" applyBorder="1" applyAlignment="1">
      <alignment horizontal="center"/>
      <protection/>
    </xf>
    <xf numFmtId="3" fontId="23" fillId="35" borderId="16" xfId="52" applyNumberFormat="1" applyFont="1" applyFill="1" applyBorder="1" applyAlignment="1">
      <alignment horizontal="center"/>
      <protection/>
    </xf>
    <xf numFmtId="3" fontId="23" fillId="35" borderId="13" xfId="52" applyNumberFormat="1" applyFont="1" applyFill="1" applyBorder="1" applyAlignment="1">
      <alignment horizontal="center"/>
      <protection/>
    </xf>
    <xf numFmtId="16" fontId="13" fillId="34" borderId="59" xfId="52" applyNumberFormat="1" applyFont="1" applyFill="1" applyBorder="1" applyProtection="1">
      <alignment/>
      <protection locked="0"/>
    </xf>
    <xf numFmtId="0" fontId="13" fillId="34" borderId="59" xfId="52" applyFont="1" applyFill="1" applyBorder="1" applyProtection="1">
      <alignment/>
      <protection locked="0"/>
    </xf>
    <xf numFmtId="190" fontId="13" fillId="34" borderId="59" xfId="52" applyNumberFormat="1" applyFont="1" applyFill="1" applyBorder="1" applyProtection="1">
      <alignment/>
      <protection locked="0"/>
    </xf>
    <xf numFmtId="0" fontId="13" fillId="34" borderId="59" xfId="52" applyFont="1" applyFill="1" applyBorder="1" applyAlignment="1" applyProtection="1">
      <alignment horizontal="left"/>
      <protection locked="0"/>
    </xf>
    <xf numFmtId="16" fontId="13" fillId="34" borderId="59" xfId="52" applyNumberFormat="1" applyFont="1" applyFill="1" applyBorder="1" applyAlignment="1" applyProtection="1">
      <alignment horizontal="left"/>
      <protection locked="0"/>
    </xf>
    <xf numFmtId="0" fontId="13" fillId="34" borderId="63" xfId="52" applyFont="1" applyFill="1" applyBorder="1" applyAlignment="1" applyProtection="1">
      <alignment horizontal="left"/>
      <protection locked="0"/>
    </xf>
    <xf numFmtId="180" fontId="19" fillId="0" borderId="21" xfId="52" applyNumberFormat="1" applyFont="1" applyFill="1" applyBorder="1" applyAlignment="1" applyProtection="1">
      <alignment horizontal="center" vertical="center"/>
      <protection locked="0"/>
    </xf>
    <xf numFmtId="180" fontId="19" fillId="0" borderId="36" xfId="52" applyNumberFormat="1" applyFont="1" applyBorder="1" applyAlignment="1" applyProtection="1">
      <alignment horizontal="center" vertical="center"/>
      <protection locked="0"/>
    </xf>
    <xf numFmtId="1" fontId="23" fillId="0" borderId="10" xfId="52" applyNumberFormat="1" applyFont="1" applyBorder="1" applyAlignment="1">
      <alignment/>
      <protection/>
    </xf>
    <xf numFmtId="180" fontId="23" fillId="0" borderId="10" xfId="52" applyNumberFormat="1" applyFont="1" applyBorder="1" applyAlignment="1">
      <alignment/>
      <protection/>
    </xf>
    <xf numFmtId="181" fontId="23" fillId="0" borderId="10" xfId="52" applyNumberFormat="1" applyFont="1" applyBorder="1" applyAlignment="1">
      <alignment/>
      <protection/>
    </xf>
    <xf numFmtId="9" fontId="23" fillId="0" borderId="10" xfId="52" applyNumberFormat="1" applyFont="1" applyFill="1" applyBorder="1" applyAlignment="1">
      <alignment/>
      <protection/>
    </xf>
    <xf numFmtId="0" fontId="19" fillId="0" borderId="52" xfId="52" applyFont="1" applyBorder="1" applyAlignment="1">
      <alignment horizontal="left"/>
      <protection/>
    </xf>
    <xf numFmtId="0" fontId="18" fillId="0" borderId="68" xfId="52" applyFont="1" applyBorder="1" applyAlignment="1">
      <alignment horizontal="left"/>
      <protection/>
    </xf>
    <xf numFmtId="0" fontId="20" fillId="34" borderId="15" xfId="52" applyFont="1" applyFill="1" applyBorder="1" applyAlignment="1">
      <alignment vertical="center"/>
      <protection/>
    </xf>
    <xf numFmtId="0" fontId="34" fillId="34" borderId="16" xfId="52" applyFont="1" applyFill="1" applyBorder="1" applyAlignment="1">
      <alignment vertical="center"/>
      <protection/>
    </xf>
    <xf numFmtId="0" fontId="34" fillId="34" borderId="13" xfId="52" applyFont="1" applyFill="1" applyBorder="1" applyAlignment="1">
      <alignment vertical="center"/>
      <protection/>
    </xf>
    <xf numFmtId="3" fontId="23" fillId="34" borderId="15" xfId="52" applyNumberFormat="1" applyFont="1" applyFill="1" applyBorder="1" applyAlignment="1" applyProtection="1">
      <alignment/>
      <protection locked="0"/>
    </xf>
    <xf numFmtId="3" fontId="23" fillId="34" borderId="13" xfId="52" applyNumberFormat="1" applyFont="1" applyFill="1" applyBorder="1" applyAlignment="1" applyProtection="1">
      <alignment/>
      <protection locked="0"/>
    </xf>
    <xf numFmtId="0" fontId="19" fillId="0" borderId="10" xfId="52" applyFont="1" applyFill="1" applyBorder="1" applyAlignment="1">
      <alignment horizontal="center"/>
      <protection/>
    </xf>
    <xf numFmtId="16" fontId="13" fillId="34" borderId="59" xfId="52" applyNumberFormat="1" applyFont="1" applyFill="1" applyBorder="1">
      <alignment/>
      <protection/>
    </xf>
    <xf numFmtId="0" fontId="13" fillId="34" borderId="59" xfId="52" applyFont="1" applyFill="1" applyBorder="1">
      <alignment/>
      <protection/>
    </xf>
    <xf numFmtId="190" fontId="13" fillId="34" borderId="59" xfId="52" applyNumberFormat="1" applyFont="1" applyFill="1" applyBorder="1">
      <alignment/>
      <protection/>
    </xf>
    <xf numFmtId="14" fontId="12" fillId="34" borderId="55" xfId="52" applyNumberFormat="1" applyFont="1" applyFill="1" applyBorder="1">
      <alignment/>
      <protection/>
    </xf>
    <xf numFmtId="0" fontId="11" fillId="0" borderId="70" xfId="52" applyFont="1" applyBorder="1" applyAlignment="1">
      <alignment horizontal="justify" vertical="center"/>
      <protection/>
    </xf>
    <xf numFmtId="0" fontId="11" fillId="0" borderId="33" xfId="52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left" vertical="top"/>
    </xf>
    <xf numFmtId="0" fontId="18" fillId="0" borderId="0" xfId="0" applyFont="1" applyAlignment="1">
      <alignment vertical="justify"/>
    </xf>
    <xf numFmtId="0" fontId="18" fillId="0" borderId="0" xfId="0" applyFont="1" applyFill="1" applyAlignment="1">
      <alignment horizontal="left" vertical="justify"/>
    </xf>
    <xf numFmtId="0" fontId="19" fillId="38" borderId="0" xfId="0" applyFont="1" applyFill="1" applyAlignment="1">
      <alignment horizontal="left"/>
    </xf>
    <xf numFmtId="0" fontId="18" fillId="38" borderId="0" xfId="0" applyFont="1" applyFill="1" applyAlignment="1">
      <alignment horizontal="left"/>
    </xf>
    <xf numFmtId="0" fontId="18" fillId="35" borderId="37" xfId="0" applyFont="1" applyFill="1" applyBorder="1" applyAlignment="1">
      <alignment horizontal="left" wrapText="1"/>
    </xf>
    <xf numFmtId="0" fontId="18" fillId="35" borderId="0" xfId="0" applyFont="1" applyFill="1" applyBorder="1" applyAlignment="1">
      <alignment horizontal="left" wrapText="1"/>
    </xf>
    <xf numFmtId="0" fontId="18" fillId="0" borderId="0" xfId="0" applyFont="1" applyAlignment="1">
      <alignment/>
    </xf>
    <xf numFmtId="0" fontId="16" fillId="34" borderId="0" xfId="0" applyFont="1" applyFill="1" applyAlignment="1">
      <alignment horizontal="left" vertical="justify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8" fillId="39" borderId="52" xfId="0" applyFont="1" applyFill="1" applyBorder="1" applyAlignment="1">
      <alignment horizontal="left" vertical="justify" wrapText="1"/>
    </xf>
    <xf numFmtId="0" fontId="18" fillId="39" borderId="68" xfId="0" applyFont="1" applyFill="1" applyBorder="1" applyAlignment="1">
      <alignment horizontal="left" vertical="justify" wrapText="1"/>
    </xf>
    <xf numFmtId="0" fontId="18" fillId="39" borderId="69" xfId="0" applyFont="1" applyFill="1" applyBorder="1" applyAlignment="1">
      <alignment horizontal="left" vertical="justify" wrapText="1"/>
    </xf>
    <xf numFmtId="0" fontId="17" fillId="35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38" borderId="0" xfId="0" applyFont="1" applyFill="1" applyAlignment="1">
      <alignment horizontal="left" vertical="justify"/>
    </xf>
    <xf numFmtId="0" fontId="18" fillId="38" borderId="0" xfId="0" applyFont="1" applyFill="1" applyAlignment="1">
      <alignment horizontal="left" vertical="justify"/>
    </xf>
    <xf numFmtId="0" fontId="18" fillId="0" borderId="0" xfId="0" applyFont="1" applyFill="1" applyAlignment="1">
      <alignment wrapText="1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 vertical="justify"/>
    </xf>
    <xf numFmtId="0" fontId="16" fillId="34" borderId="0" xfId="0" applyFont="1" applyFill="1" applyAlignment="1">
      <alignment horizontal="left" vertical="top"/>
    </xf>
    <xf numFmtId="0" fontId="36" fillId="0" borderId="0" xfId="0" applyFont="1" applyFill="1" applyAlignment="1">
      <alignment horizontal="left" wrapText="1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justify" vertical="justify"/>
    </xf>
    <xf numFmtId="0" fontId="16" fillId="0" borderId="0" xfId="0" applyFont="1" applyFill="1" applyAlignment="1">
      <alignment horizontal="center" vertical="justify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top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 vertical="top"/>
    </xf>
    <xf numFmtId="0" fontId="20" fillId="0" borderId="0" xfId="0" applyFont="1" applyFill="1" applyAlignment="1">
      <alignment horizontal="left" vertical="top" wrapText="1"/>
    </xf>
    <xf numFmtId="0" fontId="23" fillId="0" borderId="0" xfId="0" applyFont="1" applyAlignment="1">
      <alignment horizontal="left"/>
    </xf>
    <xf numFmtId="0" fontId="27" fillId="0" borderId="47" xfId="52" applyFont="1" applyFill="1" applyBorder="1" applyAlignment="1" applyProtection="1">
      <alignment horizontal="center" vertical="center"/>
      <protection/>
    </xf>
    <xf numFmtId="0" fontId="27" fillId="0" borderId="71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left"/>
      <protection/>
    </xf>
    <xf numFmtId="0" fontId="19" fillId="0" borderId="50" xfId="52" applyFont="1" applyBorder="1" applyAlignment="1" applyProtection="1">
      <alignment horizontal="center"/>
      <protection/>
    </xf>
    <xf numFmtId="0" fontId="19" fillId="0" borderId="35" xfId="52" applyFont="1" applyBorder="1" applyAlignment="1" applyProtection="1">
      <alignment horizontal="center"/>
      <protection/>
    </xf>
    <xf numFmtId="3" fontId="18" fillId="0" borderId="34" xfId="52" applyNumberFormat="1" applyFont="1" applyFill="1" applyBorder="1" applyAlignment="1" applyProtection="1">
      <alignment horizontal="center"/>
      <protection/>
    </xf>
    <xf numFmtId="0" fontId="18" fillId="0" borderId="22" xfId="52" applyFont="1" applyFill="1" applyBorder="1" applyAlignment="1" applyProtection="1">
      <alignment horizontal="center"/>
      <protection/>
    </xf>
    <xf numFmtId="0" fontId="28" fillId="36" borderId="0" xfId="52" applyFont="1" applyFill="1" applyAlignment="1" applyProtection="1">
      <alignment horizontal="left"/>
      <protection/>
    </xf>
    <xf numFmtId="0" fontId="28" fillId="40" borderId="0" xfId="52" applyFont="1" applyFill="1" applyAlignment="1" applyProtection="1">
      <alignment horizontal="left"/>
      <protection/>
    </xf>
    <xf numFmtId="0" fontId="19" fillId="0" borderId="72" xfId="52" applyFont="1" applyFill="1" applyBorder="1" applyAlignment="1" applyProtection="1">
      <alignment horizontal="center"/>
      <protection/>
    </xf>
    <xf numFmtId="0" fontId="19" fillId="0" borderId="73" xfId="52" applyFont="1" applyFill="1" applyBorder="1" applyAlignment="1" applyProtection="1">
      <alignment horizontal="center"/>
      <protection/>
    </xf>
    <xf numFmtId="9" fontId="19" fillId="0" borderId="16" xfId="52" applyNumberFormat="1" applyFont="1" applyFill="1" applyBorder="1" applyAlignment="1" applyProtection="1">
      <alignment horizontal="center"/>
      <protection/>
    </xf>
    <xf numFmtId="9" fontId="19" fillId="0" borderId="64" xfId="52" applyNumberFormat="1" applyFont="1" applyFill="1" applyBorder="1" applyAlignment="1" applyProtection="1">
      <alignment horizontal="center"/>
      <protection/>
    </xf>
    <xf numFmtId="3" fontId="19" fillId="0" borderId="42" xfId="52" applyNumberFormat="1" applyFont="1" applyFill="1" applyBorder="1" applyAlignment="1" applyProtection="1">
      <alignment horizontal="center"/>
      <protection/>
    </xf>
    <xf numFmtId="3" fontId="19" fillId="0" borderId="19" xfId="52" applyNumberFormat="1" applyFont="1" applyFill="1" applyBorder="1" applyAlignment="1" applyProtection="1">
      <alignment horizontal="center"/>
      <protection/>
    </xf>
    <xf numFmtId="0" fontId="27" fillId="0" borderId="15" xfId="52" applyFont="1" applyFill="1" applyBorder="1" applyAlignment="1" applyProtection="1">
      <alignment horizontal="center"/>
      <protection/>
    </xf>
    <xf numFmtId="0" fontId="27" fillId="0" borderId="13" xfId="52" applyFont="1" applyFill="1" applyBorder="1" applyAlignment="1" applyProtection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11" fillId="0" borderId="36" xfId="52" applyFont="1" applyBorder="1" applyAlignment="1">
      <alignment horizontal="center"/>
      <protection/>
    </xf>
    <xf numFmtId="0" fontId="11" fillId="0" borderId="46" xfId="52" applyFont="1" applyBorder="1" applyAlignment="1">
      <alignment horizontal="center"/>
      <protection/>
    </xf>
    <xf numFmtId="0" fontId="11" fillId="0" borderId="47" xfId="52" applyFont="1" applyBorder="1" applyAlignment="1">
      <alignment horizontal="center"/>
      <protection/>
    </xf>
    <xf numFmtId="0" fontId="11" fillId="0" borderId="71" xfId="52" applyFont="1" applyBorder="1" applyAlignment="1">
      <alignment horizontal="center"/>
      <protection/>
    </xf>
    <xf numFmtId="0" fontId="11" fillId="0" borderId="39" xfId="52" applyFont="1" applyBorder="1" applyAlignment="1">
      <alignment horizontal="center"/>
      <protection/>
    </xf>
    <xf numFmtId="0" fontId="11" fillId="0" borderId="74" xfId="52" applyFont="1" applyBorder="1" applyAlignment="1">
      <alignment horizontal="center"/>
      <protection/>
    </xf>
    <xf numFmtId="0" fontId="23" fillId="35" borderId="21" xfId="52" applyFont="1" applyFill="1" applyBorder="1" applyAlignment="1">
      <alignment horizontal="left"/>
      <protection/>
    </xf>
    <xf numFmtId="0" fontId="23" fillId="35" borderId="33" xfId="52" applyFont="1" applyFill="1" applyBorder="1" applyAlignment="1">
      <alignment horizontal="left"/>
      <protection/>
    </xf>
    <xf numFmtId="0" fontId="23" fillId="35" borderId="36" xfId="52" applyFont="1" applyFill="1" applyBorder="1" applyAlignment="1">
      <alignment horizontal="left"/>
      <protection/>
    </xf>
    <xf numFmtId="0" fontId="25" fillId="35" borderId="46" xfId="52" applyFont="1" applyFill="1" applyBorder="1" applyAlignment="1">
      <alignment horizontal="left"/>
      <protection/>
    </xf>
    <xf numFmtId="0" fontId="24" fillId="35" borderId="47" xfId="52" applyFont="1" applyFill="1" applyBorder="1" applyAlignment="1">
      <alignment horizontal="left"/>
      <protection/>
    </xf>
    <xf numFmtId="0" fontId="24" fillId="35" borderId="71" xfId="52" applyFont="1" applyFill="1" applyBorder="1" applyAlignment="1">
      <alignment horizontal="left"/>
      <protection/>
    </xf>
    <xf numFmtId="0" fontId="25" fillId="35" borderId="50" xfId="52" applyFont="1" applyFill="1" applyBorder="1" applyAlignment="1">
      <alignment horizontal="left"/>
      <protection/>
    </xf>
    <xf numFmtId="0" fontId="24" fillId="35" borderId="35" xfId="52" applyFont="1" applyFill="1" applyBorder="1" applyAlignment="1">
      <alignment horizontal="left"/>
      <protection/>
    </xf>
    <xf numFmtId="0" fontId="24" fillId="35" borderId="22" xfId="52" applyFont="1" applyFill="1" applyBorder="1" applyAlignment="1">
      <alignment horizontal="left"/>
      <protection/>
    </xf>
    <xf numFmtId="0" fontId="11" fillId="0" borderId="50" xfId="52" applyFont="1" applyBorder="1" applyAlignment="1">
      <alignment horizontal="center"/>
      <protection/>
    </xf>
    <xf numFmtId="0" fontId="11" fillId="0" borderId="22" xfId="52" applyFont="1" applyBorder="1" applyAlignment="1">
      <alignment horizontal="center"/>
      <protection/>
    </xf>
    <xf numFmtId="0" fontId="11" fillId="0" borderId="33" xfId="52" applyFont="1" applyBorder="1" applyAlignment="1">
      <alignment horizontal="center"/>
      <protection/>
    </xf>
    <xf numFmtId="0" fontId="10" fillId="0" borderId="10" xfId="52" applyFont="1" applyBorder="1" applyAlignment="1">
      <alignment horizontal="left"/>
      <protection/>
    </xf>
    <xf numFmtId="9" fontId="19" fillId="0" borderId="10" xfId="52" applyNumberFormat="1" applyFont="1" applyFill="1" applyBorder="1" applyAlignment="1">
      <alignment horizontal="center"/>
      <protection/>
    </xf>
    <xf numFmtId="0" fontId="19" fillId="35" borderId="10" xfId="52" applyFont="1" applyFill="1" applyBorder="1" applyAlignment="1">
      <alignment horizontal="left"/>
      <protection/>
    </xf>
    <xf numFmtId="3" fontId="11" fillId="0" borderId="15" xfId="52" applyNumberFormat="1" applyFont="1" applyFill="1" applyBorder="1" applyAlignment="1">
      <alignment horizontal="center"/>
      <protection/>
    </xf>
    <xf numFmtId="3" fontId="11" fillId="0" borderId="13" xfId="52" applyNumberFormat="1" applyFont="1" applyFill="1" applyBorder="1" applyAlignment="1">
      <alignment horizontal="center"/>
      <protection/>
    </xf>
    <xf numFmtId="0" fontId="23" fillId="35" borderId="10" xfId="52" applyFont="1" applyFill="1" applyBorder="1" applyAlignment="1">
      <alignment horizontal="left"/>
      <protection/>
    </xf>
    <xf numFmtId="0" fontId="25" fillId="35" borderId="35" xfId="52" applyFont="1" applyFill="1" applyBorder="1" applyAlignment="1">
      <alignment horizontal="left"/>
      <protection/>
    </xf>
    <xf numFmtId="0" fontId="25" fillId="35" borderId="22" xfId="52" applyFont="1" applyFill="1" applyBorder="1" applyAlignment="1">
      <alignment horizontal="left"/>
      <protection/>
    </xf>
    <xf numFmtId="0" fontId="18" fillId="0" borderId="0" xfId="52" applyFont="1" applyFill="1" applyBorder="1" applyAlignment="1">
      <alignment horizontal="center"/>
      <protection/>
    </xf>
    <xf numFmtId="0" fontId="11" fillId="0" borderId="75" xfId="52" applyFont="1" applyBorder="1" applyAlignment="1">
      <alignment horizontal="center"/>
      <protection/>
    </xf>
    <xf numFmtId="0" fontId="11" fillId="0" borderId="67" xfId="52" applyFont="1" applyBorder="1" applyAlignment="1">
      <alignment horizontal="center"/>
      <protection/>
    </xf>
    <xf numFmtId="0" fontId="11" fillId="0" borderId="76" xfId="52" applyFont="1" applyBorder="1" applyAlignment="1">
      <alignment horizontal="center"/>
      <protection/>
    </xf>
    <xf numFmtId="0" fontId="25" fillId="35" borderId="77" xfId="52" applyFont="1" applyFill="1" applyBorder="1" applyAlignment="1">
      <alignment horizontal="left"/>
      <protection/>
    </xf>
    <xf numFmtId="0" fontId="25" fillId="35" borderId="67" xfId="52" applyFont="1" applyFill="1" applyBorder="1" applyAlignment="1">
      <alignment horizontal="left"/>
      <protection/>
    </xf>
    <xf numFmtId="0" fontId="25" fillId="35" borderId="78" xfId="52" applyFont="1" applyFill="1" applyBorder="1" applyAlignment="1">
      <alignment horizontal="left"/>
      <protection/>
    </xf>
    <xf numFmtId="0" fontId="11" fillId="0" borderId="26" xfId="52" applyFont="1" applyBorder="1" applyAlignment="1">
      <alignment horizontal="center"/>
      <protection/>
    </xf>
    <xf numFmtId="0" fontId="11" fillId="0" borderId="61" xfId="52" applyFont="1" applyBorder="1" applyAlignment="1">
      <alignment horizontal="center"/>
      <protection/>
    </xf>
    <xf numFmtId="0" fontId="11" fillId="0" borderId="27" xfId="52" applyFont="1" applyBorder="1" applyAlignment="1">
      <alignment horizontal="center"/>
      <protection/>
    </xf>
    <xf numFmtId="0" fontId="11" fillId="0" borderId="37" xfId="52" applyFont="1" applyBorder="1" applyAlignment="1">
      <alignment horizontal="center"/>
      <protection/>
    </xf>
    <xf numFmtId="0" fontId="11" fillId="0" borderId="66" xfId="52" applyFont="1" applyBorder="1" applyAlignment="1">
      <alignment horizontal="center"/>
      <protection/>
    </xf>
    <xf numFmtId="0" fontId="18" fillId="0" borderId="0" xfId="52" applyFont="1" applyFill="1" applyBorder="1" applyAlignment="1">
      <alignment horizontal="left"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Alignment="1">
      <alignment horizontal="left"/>
      <protection/>
    </xf>
    <xf numFmtId="0" fontId="25" fillId="35" borderId="21" xfId="52" applyFont="1" applyFill="1" applyBorder="1" applyAlignment="1">
      <alignment horizontal="left"/>
      <protection/>
    </xf>
    <xf numFmtId="0" fontId="25" fillId="35" borderId="33" xfId="52" applyFont="1" applyFill="1" applyBorder="1" applyAlignment="1">
      <alignment horizontal="left"/>
      <protection/>
    </xf>
    <xf numFmtId="0" fontId="25" fillId="35" borderId="36" xfId="52" applyFont="1" applyFill="1" applyBorder="1" applyAlignment="1">
      <alignment horizontal="left"/>
      <protection/>
    </xf>
    <xf numFmtId="0" fontId="11" fillId="0" borderId="34" xfId="52" applyFont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11" fillId="0" borderId="35" xfId="52" applyFont="1" applyBorder="1" applyAlignment="1">
      <alignment horizontal="center"/>
      <protection/>
    </xf>
    <xf numFmtId="0" fontId="11" fillId="0" borderId="30" xfId="52" applyFont="1" applyBorder="1" applyAlignment="1">
      <alignment horizontal="center"/>
      <protection/>
    </xf>
    <xf numFmtId="0" fontId="11" fillId="0" borderId="32" xfId="52" applyFont="1" applyBorder="1" applyAlignment="1">
      <alignment horizontal="center"/>
      <protection/>
    </xf>
    <xf numFmtId="0" fontId="11" fillId="0" borderId="41" xfId="52" applyFont="1" applyBorder="1" applyAlignment="1">
      <alignment horizontal="center"/>
      <protection/>
    </xf>
    <xf numFmtId="0" fontId="11" fillId="0" borderId="7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18" fillId="0" borderId="10" xfId="52" applyFont="1" applyBorder="1" applyAlignment="1">
      <alignment horizontal="left"/>
      <protection/>
    </xf>
    <xf numFmtId="3" fontId="19" fillId="34" borderId="10" xfId="52" applyNumberFormat="1" applyFont="1" applyFill="1" applyBorder="1" applyAlignment="1">
      <alignment horizontal="center"/>
      <protection/>
    </xf>
    <xf numFmtId="1" fontId="19" fillId="34" borderId="10" xfId="52" applyNumberFormat="1" applyFont="1" applyFill="1" applyBorder="1" applyAlignment="1">
      <alignment horizontal="center"/>
      <protection/>
    </xf>
    <xf numFmtId="0" fontId="18" fillId="0" borderId="0" xfId="52" applyFont="1" applyBorder="1" applyAlignment="1">
      <alignment/>
      <protection/>
    </xf>
    <xf numFmtId="0" fontId="23" fillId="0" borderId="50" xfId="52" applyFont="1" applyBorder="1">
      <alignment/>
      <protection/>
    </xf>
    <xf numFmtId="0" fontId="23" fillId="0" borderId="22" xfId="52" applyFont="1" applyBorder="1">
      <alignment/>
      <protection/>
    </xf>
    <xf numFmtId="3" fontId="19" fillId="0" borderId="10" xfId="52" applyNumberFormat="1" applyFont="1" applyFill="1" applyBorder="1" applyAlignment="1">
      <alignment horizontal="center"/>
      <protection/>
    </xf>
    <xf numFmtId="0" fontId="19" fillId="0" borderId="15" xfId="52" applyFont="1" applyBorder="1" applyAlignment="1">
      <alignment horizontal="left"/>
      <protection/>
    </xf>
    <xf numFmtId="0" fontId="19" fillId="0" borderId="13" xfId="52" applyFont="1" applyBorder="1" applyAlignment="1">
      <alignment horizontal="left"/>
      <protection/>
    </xf>
    <xf numFmtId="0" fontId="19" fillId="0" borderId="10" xfId="52" applyFont="1" applyBorder="1" applyAlignment="1">
      <alignment horizontal="left"/>
      <protection/>
    </xf>
    <xf numFmtId="3" fontId="19" fillId="0" borderId="10" xfId="52" applyNumberFormat="1" applyFont="1" applyBorder="1" applyAlignment="1">
      <alignment horizontal="center"/>
      <protection/>
    </xf>
    <xf numFmtId="0" fontId="23" fillId="35" borderId="15" xfId="52" applyFont="1" applyFill="1" applyBorder="1" applyAlignment="1">
      <alignment horizontal="left"/>
      <protection/>
    </xf>
    <xf numFmtId="0" fontId="23" fillId="35" borderId="16" xfId="52" applyFont="1" applyFill="1" applyBorder="1" applyAlignment="1">
      <alignment horizontal="left"/>
      <protection/>
    </xf>
    <xf numFmtId="0" fontId="23" fillId="35" borderId="13" xfId="52" applyFont="1" applyFill="1" applyBorder="1" applyAlignment="1">
      <alignment horizontal="left"/>
      <protection/>
    </xf>
    <xf numFmtId="0" fontId="24" fillId="0" borderId="0" xfId="52" applyFont="1" applyAlignment="1">
      <alignment horizontal="center"/>
      <protection/>
    </xf>
    <xf numFmtId="0" fontId="19" fillId="34" borderId="15" xfId="52" applyFont="1" applyFill="1" applyBorder="1" applyAlignment="1" applyProtection="1">
      <alignment/>
      <protection locked="0"/>
    </xf>
    <xf numFmtId="0" fontId="19" fillId="34" borderId="13" xfId="52" applyFont="1" applyFill="1" applyBorder="1" applyAlignment="1" applyProtection="1">
      <alignment/>
      <protection locked="0"/>
    </xf>
    <xf numFmtId="0" fontId="19" fillId="0" borderId="10" xfId="52" applyFont="1" applyFill="1" applyBorder="1" applyAlignment="1">
      <alignment horizontal="left"/>
      <protection/>
    </xf>
    <xf numFmtId="0" fontId="19" fillId="34" borderId="10" xfId="52" applyFont="1" applyFill="1" applyBorder="1" applyAlignment="1">
      <alignment horizontal="center"/>
      <protection/>
    </xf>
    <xf numFmtId="0" fontId="19" fillId="0" borderId="10" xfId="52" applyFont="1" applyFill="1" applyBorder="1" applyAlignment="1" applyProtection="1">
      <alignment horizontal="center"/>
      <protection locked="0"/>
    </xf>
    <xf numFmtId="9" fontId="19" fillId="33" borderId="10" xfId="52" applyNumberFormat="1" applyFont="1" applyFill="1" applyBorder="1" applyAlignment="1" applyProtection="1">
      <alignment horizontal="center"/>
      <protection locked="0"/>
    </xf>
    <xf numFmtId="0" fontId="18" fillId="34" borderId="10" xfId="52" applyFont="1" applyFill="1" applyBorder="1" applyAlignment="1">
      <alignment wrapText="1"/>
      <protection/>
    </xf>
    <xf numFmtId="0" fontId="19" fillId="34" borderId="15" xfId="52" applyFont="1" applyFill="1" applyBorder="1" applyAlignment="1" applyProtection="1">
      <alignment horizontal="left"/>
      <protection locked="0"/>
    </xf>
    <xf numFmtId="0" fontId="19" fillId="34" borderId="16" xfId="52" applyFont="1" applyFill="1" applyBorder="1" applyAlignment="1" applyProtection="1">
      <alignment horizontal="left"/>
      <protection locked="0"/>
    </xf>
    <xf numFmtId="0" fontId="19" fillId="34" borderId="13" xfId="52" applyFont="1" applyFill="1" applyBorder="1" applyAlignment="1" applyProtection="1">
      <alignment horizontal="left"/>
      <protection locked="0"/>
    </xf>
    <xf numFmtId="0" fontId="18" fillId="34" borderId="15" xfId="52" applyFont="1" applyFill="1" applyBorder="1" applyAlignment="1" applyProtection="1">
      <alignment horizontal="left"/>
      <protection locked="0"/>
    </xf>
    <xf numFmtId="0" fontId="18" fillId="34" borderId="16" xfId="52" applyFont="1" applyFill="1" applyBorder="1" applyAlignment="1" applyProtection="1">
      <alignment horizontal="left"/>
      <protection locked="0"/>
    </xf>
    <xf numFmtId="0" fontId="18" fillId="34" borderId="13" xfId="52" applyFont="1" applyFill="1" applyBorder="1" applyAlignment="1" applyProtection="1">
      <alignment horizontal="left"/>
      <protection locked="0"/>
    </xf>
    <xf numFmtId="0" fontId="19" fillId="0" borderId="0" xfId="52" applyFont="1" applyBorder="1" applyAlignment="1">
      <alignment horizontal="left"/>
      <protection/>
    </xf>
    <xf numFmtId="0" fontId="19" fillId="34" borderId="15" xfId="52" applyFont="1" applyFill="1" applyBorder="1" applyAlignment="1">
      <alignment horizontal="center"/>
      <protection/>
    </xf>
    <xf numFmtId="0" fontId="19" fillId="34" borderId="13" xfId="52" applyFont="1" applyFill="1" applyBorder="1" applyAlignment="1">
      <alignment horizontal="center"/>
      <protection/>
    </xf>
    <xf numFmtId="0" fontId="19" fillId="0" borderId="62" xfId="52" applyFont="1" applyFill="1" applyBorder="1" applyAlignment="1">
      <alignment horizontal="center" vertical="center" wrapText="1"/>
      <protection/>
    </xf>
    <xf numFmtId="0" fontId="19" fillId="0" borderId="39" xfId="52" applyFont="1" applyFill="1" applyBorder="1" applyAlignment="1">
      <alignment horizontal="center" vertical="center" wrapText="1"/>
      <protection/>
    </xf>
    <xf numFmtId="0" fontId="19" fillId="0" borderId="46" xfId="52" applyFont="1" applyBorder="1" applyAlignment="1">
      <alignment horizontal="center" vertical="center"/>
      <protection/>
    </xf>
    <xf numFmtId="0" fontId="19" fillId="0" borderId="47" xfId="52" applyFont="1" applyBorder="1" applyAlignment="1">
      <alignment horizontal="center" vertical="center"/>
      <protection/>
    </xf>
    <xf numFmtId="0" fontId="19" fillId="0" borderId="71" xfId="52" applyFont="1" applyBorder="1" applyAlignment="1">
      <alignment horizontal="center" vertical="center"/>
      <protection/>
    </xf>
    <xf numFmtId="0" fontId="19" fillId="0" borderId="50" xfId="52" applyFont="1" applyBorder="1" applyAlignment="1">
      <alignment horizontal="center" vertical="center"/>
      <protection/>
    </xf>
    <xf numFmtId="0" fontId="19" fillId="0" borderId="22" xfId="52" applyFont="1" applyBorder="1" applyAlignment="1">
      <alignment horizontal="center" vertical="center"/>
      <protection/>
    </xf>
    <xf numFmtId="9" fontId="19" fillId="0" borderId="0" xfId="52" applyNumberFormat="1" applyFont="1" applyFill="1" applyBorder="1" applyAlignment="1">
      <alignment horizontal="center"/>
      <protection/>
    </xf>
    <xf numFmtId="178" fontId="23" fillId="35" borderId="30" xfId="49" applyFont="1" applyFill="1" applyBorder="1" applyAlignment="1">
      <alignment horizontal="left"/>
    </xf>
    <xf numFmtId="0" fontId="18" fillId="0" borderId="15" xfId="52" applyFont="1" applyBorder="1" applyAlignment="1">
      <alignment horizontal="left"/>
      <protection/>
    </xf>
    <xf numFmtId="0" fontId="18" fillId="0" borderId="16" xfId="52" applyFont="1" applyBorder="1" applyAlignment="1">
      <alignment horizontal="left"/>
      <protection/>
    </xf>
    <xf numFmtId="0" fontId="18" fillId="0" borderId="13" xfId="52" applyFont="1" applyBorder="1" applyAlignment="1">
      <alignment horizontal="left"/>
      <protection/>
    </xf>
    <xf numFmtId="0" fontId="18" fillId="0" borderId="15" xfId="52" applyFont="1" applyFill="1" applyBorder="1" applyAlignment="1">
      <alignment horizontal="left"/>
      <protection/>
    </xf>
    <xf numFmtId="0" fontId="18" fillId="0" borderId="16" xfId="52" applyFont="1" applyFill="1" applyBorder="1" applyAlignment="1">
      <alignment horizontal="left"/>
      <protection/>
    </xf>
    <xf numFmtId="0" fontId="18" fillId="0" borderId="13" xfId="52" applyFont="1" applyFill="1" applyBorder="1" applyAlignment="1">
      <alignment horizontal="left"/>
      <protection/>
    </xf>
    <xf numFmtId="0" fontId="11" fillId="0" borderId="72" xfId="52" applyFont="1" applyFill="1" applyBorder="1" applyAlignment="1" applyProtection="1">
      <alignment horizontal="center"/>
      <protection locked="0"/>
    </xf>
    <xf numFmtId="0" fontId="11" fillId="0" borderId="73" xfId="52" applyFont="1" applyFill="1" applyBorder="1" applyAlignment="1" applyProtection="1">
      <alignment horizontal="center"/>
      <protection locked="0"/>
    </xf>
    <xf numFmtId="9" fontId="19" fillId="33" borderId="16" xfId="52" applyNumberFormat="1" applyFont="1" applyFill="1" applyBorder="1" applyAlignment="1" applyProtection="1">
      <alignment horizontal="center"/>
      <protection/>
    </xf>
    <xf numFmtId="9" fontId="19" fillId="33" borderId="64" xfId="52" applyNumberFormat="1" applyFont="1" applyFill="1" applyBorder="1" applyAlignment="1" applyProtection="1">
      <alignment horizontal="center"/>
      <protection/>
    </xf>
    <xf numFmtId="0" fontId="18" fillId="0" borderId="10" xfId="52" applyFont="1" applyBorder="1" applyAlignment="1">
      <alignment/>
      <protection/>
    </xf>
    <xf numFmtId="3" fontId="19" fillId="0" borderId="42" xfId="52" applyNumberFormat="1" applyFont="1" applyFill="1" applyBorder="1" applyAlignment="1">
      <alignment horizontal="center"/>
      <protection/>
    </xf>
    <xf numFmtId="3" fontId="19" fillId="0" borderId="19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left"/>
      <protection/>
    </xf>
    <xf numFmtId="0" fontId="23" fillId="34" borderId="15" xfId="52" applyFont="1" applyFill="1" applyBorder="1" applyAlignment="1" applyProtection="1">
      <alignment horizontal="center"/>
      <protection locked="0"/>
    </xf>
    <xf numFmtId="0" fontId="23" fillId="34" borderId="13" xfId="52" applyFont="1" applyFill="1" applyBorder="1" applyAlignment="1" applyProtection="1">
      <alignment horizontal="center"/>
      <protection locked="0"/>
    </xf>
    <xf numFmtId="0" fontId="23" fillId="34" borderId="15" xfId="52" applyFont="1" applyFill="1" applyBorder="1" applyAlignment="1" applyProtection="1">
      <alignment horizontal="left"/>
      <protection locked="0"/>
    </xf>
    <xf numFmtId="0" fontId="23" fillId="34" borderId="13" xfId="52" applyFont="1" applyFill="1" applyBorder="1" applyAlignment="1" applyProtection="1">
      <alignment horizontal="left"/>
      <protection locked="0"/>
    </xf>
    <xf numFmtId="0" fontId="23" fillId="34" borderId="16" xfId="52" applyFont="1" applyFill="1" applyBorder="1" applyAlignment="1" applyProtection="1">
      <alignment horizontal="left"/>
      <protection locked="0"/>
    </xf>
    <xf numFmtId="3" fontId="23" fillId="34" borderId="15" xfId="52" applyNumberFormat="1" applyFont="1" applyFill="1" applyBorder="1" applyAlignment="1" applyProtection="1">
      <alignment horizontal="center"/>
      <protection locked="0"/>
    </xf>
    <xf numFmtId="3" fontId="23" fillId="34" borderId="13" xfId="52" applyNumberFormat="1" applyFont="1" applyFill="1" applyBorder="1" applyAlignment="1" applyProtection="1">
      <alignment horizontal="center"/>
      <protection locked="0"/>
    </xf>
    <xf numFmtId="0" fontId="25" fillId="34" borderId="15" xfId="52" applyFont="1" applyFill="1" applyBorder="1" applyAlignment="1" applyProtection="1">
      <alignment horizontal="left"/>
      <protection locked="0"/>
    </xf>
    <xf numFmtId="0" fontId="25" fillId="34" borderId="16" xfId="52" applyFont="1" applyFill="1" applyBorder="1" applyAlignment="1" applyProtection="1">
      <alignment horizontal="left"/>
      <protection locked="0"/>
    </xf>
    <xf numFmtId="0" fontId="25" fillId="34" borderId="13" xfId="52" applyFont="1" applyFill="1" applyBorder="1" applyAlignment="1" applyProtection="1">
      <alignment horizontal="left"/>
      <protection locked="0"/>
    </xf>
    <xf numFmtId="3" fontId="23" fillId="0" borderId="79" xfId="52" applyNumberFormat="1" applyFont="1" applyFill="1" applyBorder="1" applyAlignment="1" applyProtection="1">
      <alignment horizontal="center"/>
      <protection locked="0"/>
    </xf>
    <xf numFmtId="3" fontId="19" fillId="34" borderId="10" xfId="52" applyNumberFormat="1" applyFont="1" applyFill="1" applyBorder="1" applyAlignment="1" applyProtection="1">
      <alignment horizontal="center"/>
      <protection locked="0"/>
    </xf>
    <xf numFmtId="1" fontId="19" fillId="34" borderId="10" xfId="52" applyNumberFormat="1" applyFont="1" applyFill="1" applyBorder="1" applyAlignment="1" applyProtection="1">
      <alignment horizontal="center"/>
      <protection locked="0"/>
    </xf>
    <xf numFmtId="0" fontId="18" fillId="34" borderId="52" xfId="52" applyFont="1" applyFill="1" applyBorder="1" applyAlignment="1" applyProtection="1">
      <alignment horizontal="justify" vertical="justify"/>
      <protection locked="0"/>
    </xf>
    <xf numFmtId="0" fontId="18" fillId="34" borderId="68" xfId="52" applyFont="1" applyFill="1" applyBorder="1" applyAlignment="1" applyProtection="1">
      <alignment horizontal="justify" vertical="justify"/>
      <protection locked="0"/>
    </xf>
    <xf numFmtId="0" fontId="18" fillId="34" borderId="69" xfId="52" applyFont="1" applyFill="1" applyBorder="1" applyAlignment="1" applyProtection="1">
      <alignment horizontal="justify" vertical="justify"/>
      <protection locked="0"/>
    </xf>
    <xf numFmtId="0" fontId="18" fillId="34" borderId="25" xfId="52" applyFont="1" applyFill="1" applyBorder="1" applyAlignment="1" applyProtection="1">
      <alignment horizontal="justify" vertical="justify"/>
      <protection locked="0"/>
    </xf>
    <xf numFmtId="0" fontId="18" fillId="34" borderId="51" xfId="52" applyFont="1" applyFill="1" applyBorder="1" applyAlignment="1" applyProtection="1">
      <alignment horizontal="justify" vertical="justify"/>
      <protection locked="0"/>
    </xf>
    <xf numFmtId="0" fontId="18" fillId="34" borderId="24" xfId="52" applyFont="1" applyFill="1" applyBorder="1" applyAlignment="1" applyProtection="1">
      <alignment horizontal="justify" vertical="justify"/>
      <protection locked="0"/>
    </xf>
    <xf numFmtId="0" fontId="19" fillId="0" borderId="35" xfId="52" applyFont="1" applyBorder="1" applyAlignment="1">
      <alignment horizontal="center" vertical="center"/>
      <protection/>
    </xf>
    <xf numFmtId="0" fontId="19" fillId="0" borderId="80" xfId="52" applyFont="1" applyFill="1" applyBorder="1" applyAlignment="1">
      <alignment horizontal="center" vertical="center" wrapText="1"/>
      <protection/>
    </xf>
    <xf numFmtId="178" fontId="23" fillId="35" borderId="52" xfId="49" applyFont="1" applyFill="1" applyBorder="1" applyAlignment="1">
      <alignment horizontal="left"/>
    </xf>
    <xf numFmtId="178" fontId="23" fillId="35" borderId="68" xfId="49" applyFont="1" applyFill="1" applyBorder="1" applyAlignment="1">
      <alignment horizontal="left"/>
    </xf>
    <xf numFmtId="178" fontId="23" fillId="35" borderId="69" xfId="49" applyFont="1" applyFill="1" applyBorder="1" applyAlignment="1">
      <alignment horizontal="left"/>
    </xf>
    <xf numFmtId="3" fontId="19" fillId="0" borderId="15" xfId="52" applyNumberFormat="1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72" xfId="52" applyFont="1" applyFill="1" applyBorder="1" applyAlignment="1" applyProtection="1">
      <alignment horizontal="center"/>
      <protection locked="0"/>
    </xf>
    <xf numFmtId="0" fontId="19" fillId="0" borderId="73" xfId="52" applyFont="1" applyFill="1" applyBorder="1" applyAlignment="1" applyProtection="1">
      <alignment horizontal="center"/>
      <protection locked="0"/>
    </xf>
    <xf numFmtId="9" fontId="19" fillId="0" borderId="15" xfId="52" applyNumberFormat="1" applyFont="1" applyFill="1" applyBorder="1" applyAlignment="1">
      <alignment horizontal="center"/>
      <protection/>
    </xf>
    <xf numFmtId="9" fontId="19" fillId="0" borderId="13" xfId="52" applyNumberFormat="1" applyFont="1" applyFill="1" applyBorder="1" applyAlignment="1">
      <alignment horizontal="center"/>
      <protection/>
    </xf>
    <xf numFmtId="3" fontId="19" fillId="0" borderId="15" xfId="52" applyNumberFormat="1" applyFont="1" applyBorder="1" applyAlignment="1">
      <alignment horizontal="center"/>
      <protection/>
    </xf>
    <xf numFmtId="3" fontId="19" fillId="0" borderId="13" xfId="52" applyNumberFormat="1" applyFont="1" applyBorder="1" applyAlignment="1">
      <alignment horizontal="center"/>
      <protection/>
    </xf>
    <xf numFmtId="0" fontId="19" fillId="0" borderId="16" xfId="52" applyFont="1" applyBorder="1" applyAlignment="1">
      <alignment horizontal="left"/>
      <protection/>
    </xf>
    <xf numFmtId="0" fontId="0" fillId="0" borderId="13" xfId="0" applyBorder="1" applyAlignment="1">
      <alignment horizontal="left"/>
    </xf>
    <xf numFmtId="9" fontId="19" fillId="33" borderId="59" xfId="52" applyNumberFormat="1" applyFont="1" applyFill="1" applyBorder="1" applyAlignment="1" applyProtection="1">
      <alignment horizontal="center"/>
      <protection/>
    </xf>
    <xf numFmtId="3" fontId="19" fillId="0" borderId="60" xfId="52" applyNumberFormat="1" applyFont="1" applyFill="1" applyBorder="1" applyAlignment="1" applyProtection="1">
      <alignment horizontal="center"/>
      <protection/>
    </xf>
    <xf numFmtId="0" fontId="19" fillId="0" borderId="15" xfId="52" applyFont="1" applyFill="1" applyBorder="1" applyAlignment="1">
      <alignment horizontal="center"/>
      <protection/>
    </xf>
    <xf numFmtId="0" fontId="19" fillId="0" borderId="58" xfId="52" applyFont="1" applyFill="1" applyBorder="1" applyAlignment="1" applyProtection="1">
      <alignment horizontal="center"/>
      <protection locked="0"/>
    </xf>
    <xf numFmtId="0" fontId="25" fillId="0" borderId="0" xfId="52" applyFont="1" applyAlignment="1">
      <alignment horizontal="center"/>
      <protection/>
    </xf>
    <xf numFmtId="0" fontId="19" fillId="0" borderId="25" xfId="52" applyFont="1" applyBorder="1" applyAlignment="1">
      <alignment horizontal="left"/>
      <protection/>
    </xf>
    <xf numFmtId="0" fontId="19" fillId="0" borderId="51" xfId="52" applyFont="1" applyBorder="1" applyAlignment="1">
      <alignment horizontal="left"/>
      <protection/>
    </xf>
    <xf numFmtId="0" fontId="19" fillId="0" borderId="24" xfId="52" applyFont="1" applyBorder="1" applyAlignment="1">
      <alignment horizontal="left"/>
      <protection/>
    </xf>
    <xf numFmtId="0" fontId="18" fillId="0" borderId="32" xfId="52" applyFont="1" applyBorder="1" applyAlignment="1">
      <alignment/>
      <protection/>
    </xf>
    <xf numFmtId="9" fontId="19" fillId="0" borderId="41" xfId="52" applyNumberFormat="1" applyFont="1" applyFill="1" applyBorder="1" applyAlignment="1">
      <alignment horizontal="center"/>
      <protection/>
    </xf>
    <xf numFmtId="178" fontId="23" fillId="35" borderId="15" xfId="49" applyFont="1" applyFill="1" applyBorder="1" applyAlignment="1">
      <alignment horizontal="left"/>
    </xf>
    <xf numFmtId="178" fontId="23" fillId="35" borderId="16" xfId="49" applyFont="1" applyFill="1" applyBorder="1" applyAlignment="1">
      <alignment horizontal="left"/>
    </xf>
    <xf numFmtId="178" fontId="23" fillId="35" borderId="13" xfId="49" applyFont="1" applyFill="1" applyBorder="1" applyAlignment="1">
      <alignment horizontal="left"/>
    </xf>
    <xf numFmtId="0" fontId="18" fillId="0" borderId="15" xfId="52" applyFont="1" applyBorder="1" applyAlignment="1">
      <alignment/>
      <protection/>
    </xf>
    <xf numFmtId="0" fontId="18" fillId="0" borderId="16" xfId="52" applyFont="1" applyBorder="1" applyAlignment="1">
      <alignment/>
      <protection/>
    </xf>
    <xf numFmtId="0" fontId="18" fillId="0" borderId="13" xfId="52" applyFont="1" applyBorder="1" applyAlignment="1">
      <alignment/>
      <protection/>
    </xf>
    <xf numFmtId="0" fontId="18" fillId="0" borderId="15" xfId="52" applyFont="1" applyFill="1" applyBorder="1" applyAlignment="1">
      <alignment/>
      <protection/>
    </xf>
    <xf numFmtId="0" fontId="18" fillId="0" borderId="16" xfId="52" applyFont="1" applyFill="1" applyBorder="1" applyAlignment="1">
      <alignment/>
      <protection/>
    </xf>
    <xf numFmtId="0" fontId="18" fillId="0" borderId="13" xfId="52" applyFont="1" applyFill="1" applyBorder="1" applyAlignment="1">
      <alignment/>
      <protection/>
    </xf>
    <xf numFmtId="3" fontId="19" fillId="0" borderId="61" xfId="52" applyNumberFormat="1" applyFont="1" applyBorder="1" applyAlignment="1">
      <alignment horizontal="center"/>
      <protection/>
    </xf>
    <xf numFmtId="0" fontId="18" fillId="0" borderId="10" xfId="52" applyFont="1" applyFill="1" applyBorder="1" applyAlignment="1">
      <alignment horizontal="left"/>
      <protection/>
    </xf>
    <xf numFmtId="0" fontId="23" fillId="35" borderId="52" xfId="52" applyFont="1" applyFill="1" applyBorder="1" applyAlignment="1">
      <alignment horizontal="left"/>
      <protection/>
    </xf>
    <xf numFmtId="0" fontId="23" fillId="35" borderId="68" xfId="52" applyFont="1" applyFill="1" applyBorder="1" applyAlignment="1">
      <alignment horizontal="left"/>
      <protection/>
    </xf>
    <xf numFmtId="0" fontId="10" fillId="34" borderId="52" xfId="52" applyFont="1" applyFill="1" applyBorder="1" applyAlignment="1" applyProtection="1">
      <alignment horizontal="justify" vertical="justify"/>
      <protection locked="0"/>
    </xf>
    <xf numFmtId="0" fontId="10" fillId="34" borderId="68" xfId="52" applyFont="1" applyFill="1" applyBorder="1" applyAlignment="1" applyProtection="1">
      <alignment horizontal="justify" vertical="justify"/>
      <protection locked="0"/>
    </xf>
    <xf numFmtId="0" fontId="10" fillId="34" borderId="69" xfId="52" applyFont="1" applyFill="1" applyBorder="1" applyAlignment="1" applyProtection="1">
      <alignment horizontal="justify" vertical="justify"/>
      <protection locked="0"/>
    </xf>
    <xf numFmtId="0" fontId="10" fillId="34" borderId="25" xfId="52" applyFont="1" applyFill="1" applyBorder="1" applyAlignment="1" applyProtection="1">
      <alignment horizontal="justify" vertical="justify"/>
      <protection locked="0"/>
    </xf>
    <xf numFmtId="0" fontId="10" fillId="34" borderId="51" xfId="52" applyFont="1" applyFill="1" applyBorder="1" applyAlignment="1" applyProtection="1">
      <alignment horizontal="justify" vertical="justify"/>
      <protection locked="0"/>
    </xf>
    <xf numFmtId="0" fontId="10" fillId="34" borderId="24" xfId="52" applyFont="1" applyFill="1" applyBorder="1" applyAlignment="1" applyProtection="1">
      <alignment horizontal="justify" vertical="justify"/>
      <protection locked="0"/>
    </xf>
    <xf numFmtId="3" fontId="19" fillId="0" borderId="51" xfId="52" applyNumberFormat="1" applyFont="1" applyBorder="1" applyAlignment="1">
      <alignment horizontal="center"/>
      <protection/>
    </xf>
    <xf numFmtId="3" fontId="19" fillId="0" borderId="24" xfId="52" applyNumberFormat="1" applyFont="1" applyBorder="1" applyAlignment="1">
      <alignment horizontal="center"/>
      <protection/>
    </xf>
    <xf numFmtId="0" fontId="23" fillId="35" borderId="16" xfId="52" applyFont="1" applyFill="1" applyBorder="1" applyAlignment="1">
      <alignment horizontal="center"/>
      <protection/>
    </xf>
    <xf numFmtId="0" fontId="23" fillId="35" borderId="13" xfId="52" applyFont="1" applyFill="1" applyBorder="1" applyAlignment="1">
      <alignment horizontal="center"/>
      <protection/>
    </xf>
    <xf numFmtId="0" fontId="18" fillId="0" borderId="16" xfId="52" applyFont="1" applyBorder="1" applyAlignment="1">
      <alignment horizontal="center"/>
      <protection/>
    </xf>
    <xf numFmtId="0" fontId="18" fillId="0" borderId="13" xfId="52" applyFont="1" applyBorder="1" applyAlignment="1">
      <alignment horizontal="center"/>
      <protection/>
    </xf>
    <xf numFmtId="0" fontId="19" fillId="35" borderId="16" xfId="52" applyFont="1" applyFill="1" applyBorder="1" applyAlignment="1">
      <alignment horizontal="center"/>
      <protection/>
    </xf>
    <xf numFmtId="0" fontId="19" fillId="35" borderId="13" xfId="52" applyFont="1" applyFill="1" applyBorder="1" applyAlignment="1">
      <alignment horizontal="center"/>
      <protection/>
    </xf>
    <xf numFmtId="0" fontId="10" fillId="0" borderId="47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9" fillId="0" borderId="11" xfId="52" applyFont="1" applyBorder="1" applyAlignment="1">
      <alignment horizontal="center" vertical="center"/>
      <protection/>
    </xf>
    <xf numFmtId="0" fontId="19" fillId="0" borderId="45" xfId="52" applyFont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11" fillId="33" borderId="0" xfId="52" applyFont="1" applyFill="1" applyBorder="1" applyAlignment="1">
      <alignment horizontal="center"/>
      <protection/>
    </xf>
    <xf numFmtId="0" fontId="10" fillId="0" borderId="32" xfId="52" applyFont="1" applyBorder="1" applyAlignment="1">
      <alignment horizontal="center"/>
      <protection/>
    </xf>
    <xf numFmtId="0" fontId="23" fillId="0" borderId="32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19" fillId="0" borderId="37" xfId="52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/>
      <protection/>
    </xf>
    <xf numFmtId="16" fontId="13" fillId="0" borderId="0" xfId="52" applyNumberFormat="1" applyFont="1" applyFill="1" applyBorder="1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11" fillId="0" borderId="32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center"/>
      <protection/>
    </xf>
    <xf numFmtId="1" fontId="19" fillId="34" borderId="10" xfId="52" applyNumberFormat="1" applyFont="1" applyFill="1" applyBorder="1" applyAlignment="1" applyProtection="1">
      <alignment horizontal="left"/>
      <protection locked="0"/>
    </xf>
    <xf numFmtId="0" fontId="19" fillId="0" borderId="21" xfId="52" applyFont="1" applyBorder="1" applyAlignment="1">
      <alignment horizontal="center" vertical="center"/>
      <protection/>
    </xf>
    <xf numFmtId="0" fontId="19" fillId="0" borderId="36" xfId="52" applyFont="1" applyBorder="1" applyAlignment="1">
      <alignment horizontal="center" vertical="center"/>
      <protection/>
    </xf>
    <xf numFmtId="3" fontId="19" fillId="0" borderId="13" xfId="52" applyNumberFormat="1" applyFont="1" applyFill="1" applyBorder="1" applyAlignment="1">
      <alignment horizontal="center"/>
      <protection/>
    </xf>
    <xf numFmtId="9" fontId="19" fillId="0" borderId="10" xfId="52" applyNumberFormat="1" applyFont="1" applyFill="1" applyBorder="1" applyAlignment="1">
      <alignment horizontal="left"/>
      <protection/>
    </xf>
    <xf numFmtId="3" fontId="19" fillId="34" borderId="10" xfId="52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RMULAIRES VACCI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51"/>
  <sheetViews>
    <sheetView workbookViewId="0" topLeftCell="A25">
      <selection activeCell="A13" sqref="A13:G13"/>
    </sheetView>
  </sheetViews>
  <sheetFormatPr defaultColWidth="11.57421875" defaultRowHeight="12.75"/>
  <cols>
    <col min="1" max="1" width="5.8515625" style="13" customWidth="1"/>
    <col min="2" max="6" width="11.421875" style="13" customWidth="1"/>
    <col min="7" max="7" width="50.421875" style="13" customWidth="1"/>
    <col min="8" max="8" width="0.13671875" style="13" hidden="1" customWidth="1"/>
    <col min="9" max="9" width="6.7109375" style="13" hidden="1" customWidth="1"/>
    <col min="10" max="10" width="11.421875" style="13" hidden="1" customWidth="1"/>
    <col min="11" max="11" width="0.13671875" style="13" hidden="1" customWidth="1"/>
    <col min="12" max="14" width="11.421875" style="13" hidden="1" customWidth="1"/>
    <col min="15" max="16384" width="11.421875" style="13" customWidth="1"/>
  </cols>
  <sheetData>
    <row r="1" spans="1:7" ht="15">
      <c r="A1" s="526" t="s">
        <v>173</v>
      </c>
      <c r="B1" s="526"/>
      <c r="C1" s="526"/>
      <c r="D1" s="526"/>
      <c r="E1" s="526"/>
      <c r="F1" s="526"/>
      <c r="G1" s="526"/>
    </row>
    <row r="2" spans="1:7" ht="9" customHeight="1">
      <c r="A2" s="14"/>
      <c r="B2" s="14"/>
      <c r="C2" s="14"/>
      <c r="D2" s="14"/>
      <c r="E2" s="14"/>
      <c r="F2" s="14"/>
      <c r="G2" s="14"/>
    </row>
    <row r="3" spans="1:7" s="16" customFormat="1" ht="15.75" customHeight="1">
      <c r="A3" s="508" t="s">
        <v>147</v>
      </c>
      <c r="B3" s="508"/>
      <c r="C3" s="508"/>
      <c r="D3" s="508"/>
      <c r="E3" s="508"/>
      <c r="F3" s="508"/>
      <c r="G3" s="508"/>
    </row>
    <row r="4" spans="1:7" s="16" customFormat="1" ht="15.75" customHeight="1">
      <c r="A4" s="17"/>
      <c r="B4" s="527" t="s">
        <v>148</v>
      </c>
      <c r="C4" s="508"/>
      <c r="D4" s="508"/>
      <c r="E4" s="508"/>
      <c r="F4" s="508"/>
      <c r="G4" s="508"/>
    </row>
    <row r="5" spans="1:7" s="16" customFormat="1" ht="16.5" customHeight="1">
      <c r="A5" s="17"/>
      <c r="B5" s="527" t="s">
        <v>150</v>
      </c>
      <c r="C5" s="508"/>
      <c r="D5" s="508"/>
      <c r="E5" s="508"/>
      <c r="F5" s="508"/>
      <c r="G5" s="508"/>
    </row>
    <row r="6" spans="1:7" s="16" customFormat="1" ht="15.75" customHeight="1">
      <c r="A6" s="13"/>
      <c r="B6" s="526" t="s">
        <v>149</v>
      </c>
      <c r="C6" s="515"/>
      <c r="D6" s="515"/>
      <c r="E6" s="515"/>
      <c r="F6" s="515"/>
      <c r="G6" s="515"/>
    </row>
    <row r="7" spans="1:7" s="16" customFormat="1" ht="15.75" customHeight="1">
      <c r="A7" s="17"/>
      <c r="B7" s="527" t="s">
        <v>59</v>
      </c>
      <c r="C7" s="527"/>
      <c r="D7" s="527"/>
      <c r="E7" s="527"/>
      <c r="F7" s="527"/>
      <c r="G7" s="527"/>
    </row>
    <row r="8" spans="1:7" s="16" customFormat="1" ht="15.75" customHeight="1">
      <c r="A8" s="17"/>
      <c r="B8" s="527" t="s">
        <v>111</v>
      </c>
      <c r="C8" s="527"/>
      <c r="D8" s="527"/>
      <c r="E8" s="527"/>
      <c r="F8" s="527"/>
      <c r="G8" s="527"/>
    </row>
    <row r="9" spans="1:7" s="16" customFormat="1" ht="9.75" customHeight="1">
      <c r="A9" s="17"/>
      <c r="B9" s="18"/>
      <c r="C9" s="18"/>
      <c r="D9" s="18"/>
      <c r="E9" s="18"/>
      <c r="F9" s="18"/>
      <c r="G9" s="18"/>
    </row>
    <row r="10" spans="1:7" s="16" customFormat="1" ht="15" customHeight="1">
      <c r="A10" s="523" t="s">
        <v>155</v>
      </c>
      <c r="B10" s="523"/>
      <c r="C10" s="523"/>
      <c r="D10" s="523"/>
      <c r="E10" s="523"/>
      <c r="F10" s="523"/>
      <c r="G10" s="523"/>
    </row>
    <row r="11" spans="1:7" ht="20.25" customHeight="1">
      <c r="A11" s="533" t="s">
        <v>157</v>
      </c>
      <c r="B11" s="533"/>
      <c r="C11" s="533"/>
      <c r="D11" s="533"/>
      <c r="E11" s="533"/>
      <c r="F11" s="533"/>
      <c r="G11" s="533"/>
    </row>
    <row r="12" spans="1:9" ht="30.75" customHeight="1">
      <c r="A12" s="514" t="s">
        <v>151</v>
      </c>
      <c r="B12" s="514"/>
      <c r="C12" s="514"/>
      <c r="D12" s="514"/>
      <c r="E12" s="514"/>
      <c r="F12" s="514"/>
      <c r="G12" s="514"/>
      <c r="H12" s="515"/>
      <c r="I12" s="515"/>
    </row>
    <row r="13" spans="1:9" ht="9.75" customHeight="1">
      <c r="A13" s="534"/>
      <c r="B13" s="534"/>
      <c r="C13" s="534"/>
      <c r="D13" s="534"/>
      <c r="E13" s="534"/>
      <c r="F13" s="534"/>
      <c r="G13" s="534"/>
      <c r="H13" s="192"/>
      <c r="I13" s="192"/>
    </row>
    <row r="14" spans="1:7" ht="15.75" customHeight="1">
      <c r="A14" s="523" t="s">
        <v>158</v>
      </c>
      <c r="B14" s="524"/>
      <c r="C14" s="524"/>
      <c r="D14" s="524"/>
      <c r="E14" s="524"/>
      <c r="F14" s="524"/>
      <c r="G14" s="524"/>
    </row>
    <row r="15" spans="1:7" ht="37.5" customHeight="1">
      <c r="A15" s="535" t="s">
        <v>156</v>
      </c>
      <c r="B15" s="535"/>
      <c r="C15" s="535"/>
      <c r="D15" s="535"/>
      <c r="E15" s="535"/>
      <c r="F15" s="535"/>
      <c r="G15" s="535"/>
    </row>
    <row r="16" spans="1:7" ht="14.25" customHeight="1">
      <c r="A16" s="528" t="s">
        <v>5</v>
      </c>
      <c r="B16" s="528"/>
      <c r="C16" s="528"/>
      <c r="D16" s="528"/>
      <c r="E16" s="528"/>
      <c r="F16" s="528"/>
      <c r="G16" s="528"/>
    </row>
    <row r="17" spans="1:7" ht="7.5" customHeight="1">
      <c r="A17" s="506"/>
      <c r="B17" s="506"/>
      <c r="C17" s="506"/>
      <c r="D17" s="506"/>
      <c r="E17" s="506"/>
      <c r="F17" s="506"/>
      <c r="G17" s="506"/>
    </row>
    <row r="18" spans="1:7" ht="15">
      <c r="A18" s="509" t="s">
        <v>152</v>
      </c>
      <c r="B18" s="509"/>
      <c r="C18" s="509"/>
      <c r="D18" s="509"/>
      <c r="E18" s="509"/>
      <c r="F18" s="509"/>
      <c r="G18" s="509"/>
    </row>
    <row r="19" spans="1:7" ht="15">
      <c r="A19" s="532" t="s">
        <v>159</v>
      </c>
      <c r="B19" s="532"/>
      <c r="C19" s="532"/>
      <c r="D19" s="532"/>
      <c r="E19" s="532"/>
      <c r="F19" s="532"/>
      <c r="G19" s="532"/>
    </row>
    <row r="20" spans="1:9" ht="29.25" customHeight="1">
      <c r="A20" s="516" t="s">
        <v>160</v>
      </c>
      <c r="B20" s="516"/>
      <c r="C20" s="516"/>
      <c r="D20" s="516"/>
      <c r="E20" s="516"/>
      <c r="F20" s="516"/>
      <c r="G20" s="516"/>
      <c r="H20" s="513"/>
      <c r="I20" s="513"/>
    </row>
    <row r="21" spans="1:7" ht="16.5" customHeight="1">
      <c r="A21" s="532" t="s">
        <v>153</v>
      </c>
      <c r="B21" s="532"/>
      <c r="C21" s="532"/>
      <c r="D21" s="532"/>
      <c r="E21" s="532"/>
      <c r="F21" s="532"/>
      <c r="G21" s="532"/>
    </row>
    <row r="22" spans="1:9" ht="48.75" customHeight="1">
      <c r="A22" s="516" t="s">
        <v>154</v>
      </c>
      <c r="B22" s="516"/>
      <c r="C22" s="516"/>
      <c r="D22" s="516"/>
      <c r="E22" s="516"/>
      <c r="F22" s="516"/>
      <c r="G22" s="516"/>
      <c r="H22" s="513"/>
      <c r="I22" s="513"/>
    </row>
    <row r="23" spans="1:9" ht="6" customHeight="1" hidden="1">
      <c r="A23" s="516"/>
      <c r="B23" s="516"/>
      <c r="C23" s="516"/>
      <c r="D23" s="516"/>
      <c r="E23" s="516"/>
      <c r="F23" s="516"/>
      <c r="G23" s="516"/>
      <c r="H23" s="513"/>
      <c r="I23" s="513"/>
    </row>
    <row r="24" spans="1:9" ht="33.75" customHeight="1">
      <c r="A24" s="517" t="s">
        <v>172</v>
      </c>
      <c r="B24" s="517"/>
      <c r="C24" s="517"/>
      <c r="D24" s="517"/>
      <c r="E24" s="517"/>
      <c r="F24" s="517"/>
      <c r="G24" s="517"/>
      <c r="H24" s="513"/>
      <c r="I24" s="513"/>
    </row>
    <row r="25" ht="7.5" customHeight="1"/>
    <row r="26" spans="1:7" ht="19.5" customHeight="1">
      <c r="A26" s="509" t="s">
        <v>161</v>
      </c>
      <c r="B26" s="510"/>
      <c r="C26" s="510"/>
      <c r="D26" s="510"/>
      <c r="E26" s="510"/>
      <c r="F26" s="510"/>
      <c r="G26" s="510"/>
    </row>
    <row r="27" spans="1:16" ht="30" customHeight="1">
      <c r="A27" s="508" t="s">
        <v>162</v>
      </c>
      <c r="B27" s="508"/>
      <c r="C27" s="508"/>
      <c r="D27" s="508"/>
      <c r="E27" s="508"/>
      <c r="F27" s="508"/>
      <c r="G27" s="508"/>
      <c r="H27" s="507"/>
      <c r="I27" s="507"/>
      <c r="J27" s="507"/>
      <c r="K27" s="507"/>
      <c r="L27" s="507"/>
      <c r="M27" s="507"/>
      <c r="N27" s="507"/>
      <c r="O27" s="507"/>
      <c r="P27" s="507"/>
    </row>
    <row r="28" spans="1:7" ht="18" customHeight="1">
      <c r="A28" s="537" t="s">
        <v>163</v>
      </c>
      <c r="B28" s="537"/>
      <c r="C28" s="537"/>
      <c r="D28" s="537"/>
      <c r="E28" s="537"/>
      <c r="F28" s="537"/>
      <c r="G28" s="537"/>
    </row>
    <row r="29" spans="1:9" ht="50.25" customHeight="1">
      <c r="A29" s="522" t="s">
        <v>169</v>
      </c>
      <c r="B29" s="522"/>
      <c r="C29" s="522"/>
      <c r="D29" s="522"/>
      <c r="E29" s="522"/>
      <c r="F29" s="522"/>
      <c r="G29" s="522"/>
      <c r="H29" s="513"/>
      <c r="I29" s="513"/>
    </row>
    <row r="30" spans="1:7" ht="21.75" customHeight="1">
      <c r="A30" s="522" t="s">
        <v>114</v>
      </c>
      <c r="B30" s="522"/>
      <c r="C30" s="522"/>
      <c r="D30" s="522"/>
      <c r="E30" s="19"/>
      <c r="F30" s="19"/>
      <c r="G30" s="19"/>
    </row>
    <row r="31" spans="1:7" ht="15">
      <c r="A31" s="20"/>
      <c r="B31" s="529" t="s">
        <v>164</v>
      </c>
      <c r="C31" s="522"/>
      <c r="D31" s="522"/>
      <c r="E31" s="522"/>
      <c r="F31" s="522"/>
      <c r="G31" s="522"/>
    </row>
    <row r="32" spans="1:7" ht="15">
      <c r="A32" s="20"/>
      <c r="B32" s="529" t="s">
        <v>165</v>
      </c>
      <c r="C32" s="522"/>
      <c r="D32" s="522"/>
      <c r="E32" s="522"/>
      <c r="F32" s="522"/>
      <c r="G32" s="522"/>
    </row>
    <row r="33" spans="1:7" ht="15">
      <c r="A33" s="20"/>
      <c r="B33" s="529" t="s">
        <v>166</v>
      </c>
      <c r="C33" s="522"/>
      <c r="D33" s="522"/>
      <c r="E33" s="522"/>
      <c r="F33" s="522"/>
      <c r="G33" s="522"/>
    </row>
    <row r="34" spans="1:9" ht="15">
      <c r="A34" s="20"/>
      <c r="B34" s="529" t="s">
        <v>167</v>
      </c>
      <c r="C34" s="522"/>
      <c r="D34" s="522"/>
      <c r="E34" s="522"/>
      <c r="F34" s="522"/>
      <c r="G34" s="522"/>
      <c r="H34" s="513"/>
      <c r="I34" s="513"/>
    </row>
    <row r="35" spans="1:9" ht="15">
      <c r="A35" s="20"/>
      <c r="B35" s="19"/>
      <c r="C35" s="525" t="s">
        <v>115</v>
      </c>
      <c r="D35" s="525"/>
      <c r="E35" s="525"/>
      <c r="F35" s="525"/>
      <c r="G35" s="525"/>
      <c r="H35" s="525"/>
      <c r="I35" s="525"/>
    </row>
    <row r="36" spans="1:9" ht="15">
      <c r="A36" s="20"/>
      <c r="B36" s="19"/>
      <c r="C36" s="525" t="s">
        <v>116</v>
      </c>
      <c r="D36" s="525"/>
      <c r="E36" s="525"/>
      <c r="F36" s="525"/>
      <c r="G36" s="525"/>
      <c r="H36" s="525"/>
      <c r="I36" s="525"/>
    </row>
    <row r="37" spans="1:9" ht="15">
      <c r="A37" s="20"/>
      <c r="B37" s="19"/>
      <c r="C37" s="22" t="s">
        <v>117</v>
      </c>
      <c r="D37" s="21"/>
      <c r="E37" s="21"/>
      <c r="F37" s="21"/>
      <c r="G37" s="21"/>
      <c r="H37" s="21"/>
      <c r="I37" s="21"/>
    </row>
    <row r="38" spans="1:9" ht="15">
      <c r="A38" s="20"/>
      <c r="B38" s="19"/>
      <c r="C38" s="522" t="s">
        <v>118</v>
      </c>
      <c r="D38" s="522"/>
      <c r="E38" s="522"/>
      <c r="F38" s="522"/>
      <c r="G38" s="522"/>
      <c r="H38" s="522"/>
      <c r="I38" s="21"/>
    </row>
    <row r="39" spans="1:7" ht="15">
      <c r="A39" s="538" t="s">
        <v>168</v>
      </c>
      <c r="B39" s="538"/>
      <c r="C39" s="538"/>
      <c r="D39" s="538"/>
      <c r="E39" s="538"/>
      <c r="F39" s="538"/>
      <c r="G39" s="538"/>
    </row>
    <row r="40" spans="1:7" ht="11.25" customHeight="1">
      <c r="A40" s="15"/>
      <c r="B40" s="15"/>
      <c r="D40" s="15"/>
      <c r="E40" s="15"/>
      <c r="F40" s="15"/>
      <c r="G40" s="15"/>
    </row>
    <row r="41" spans="1:7" ht="17.25" customHeight="1" hidden="1">
      <c r="A41" s="530" t="s">
        <v>6</v>
      </c>
      <c r="B41" s="531"/>
      <c r="C41" s="531"/>
      <c r="D41" s="531"/>
      <c r="E41" s="531"/>
      <c r="F41" s="531"/>
      <c r="G41" s="531"/>
    </row>
    <row r="42" spans="1:7" ht="28.5" customHeight="1" hidden="1">
      <c r="A42" s="539" t="s">
        <v>7</v>
      </c>
      <c r="B42" s="539"/>
      <c r="C42" s="539"/>
      <c r="D42" s="539"/>
      <c r="E42" s="539"/>
      <c r="F42" s="539"/>
      <c r="G42" s="539"/>
    </row>
    <row r="43" spans="1:7" ht="15" customHeight="1" hidden="1">
      <c r="A43" s="521" t="s">
        <v>58</v>
      </c>
      <c r="B43" s="521"/>
      <c r="C43" s="521"/>
      <c r="D43" s="521"/>
      <c r="E43" s="521"/>
      <c r="F43" s="521"/>
      <c r="G43" s="521"/>
    </row>
    <row r="44" spans="1:7" ht="15" customHeight="1" hidden="1">
      <c r="A44" s="536" t="s">
        <v>37</v>
      </c>
      <c r="B44" s="536"/>
      <c r="C44" s="536"/>
      <c r="D44" s="536"/>
      <c r="E44" s="536"/>
      <c r="F44" s="536"/>
      <c r="G44" s="536"/>
    </row>
    <row r="45" ht="15" customHeight="1" hidden="1"/>
    <row r="46" spans="1:7" ht="15" hidden="1">
      <c r="A46" s="518" t="s">
        <v>8</v>
      </c>
      <c r="B46" s="519"/>
      <c r="C46" s="519"/>
      <c r="D46" s="519"/>
      <c r="E46" s="519"/>
      <c r="F46" s="519"/>
      <c r="G46" s="520"/>
    </row>
    <row r="47" spans="1:7" ht="15" hidden="1">
      <c r="A47" s="23"/>
      <c r="B47" s="23"/>
      <c r="C47" s="23"/>
      <c r="D47" s="23"/>
      <c r="E47" s="23"/>
      <c r="F47" s="23"/>
      <c r="G47" s="23"/>
    </row>
    <row r="48" spans="1:9" ht="37.5" customHeight="1">
      <c r="A48" s="511" t="s">
        <v>170</v>
      </c>
      <c r="B48" s="512"/>
      <c r="C48" s="512"/>
      <c r="D48" s="512"/>
      <c r="E48" s="512"/>
      <c r="F48" s="512"/>
      <c r="G48" s="512"/>
      <c r="H48" s="513"/>
      <c r="I48" s="513"/>
    </row>
    <row r="49" spans="1:9" ht="18" customHeight="1">
      <c r="A49" s="511" t="s">
        <v>119</v>
      </c>
      <c r="B49" s="512"/>
      <c r="C49" s="512"/>
      <c r="D49" s="512"/>
      <c r="E49" s="512"/>
      <c r="F49" s="512"/>
      <c r="G49" s="512"/>
      <c r="H49" s="513"/>
      <c r="I49" s="513"/>
    </row>
    <row r="50" ht="16.5" customHeight="1"/>
    <row r="51" spans="1:7" ht="15">
      <c r="A51" s="515" t="s">
        <v>171</v>
      </c>
      <c r="B51" s="515"/>
      <c r="C51" s="515"/>
      <c r="D51" s="515"/>
      <c r="E51" s="515"/>
      <c r="F51" s="515"/>
      <c r="G51" s="515"/>
    </row>
  </sheetData>
  <sheetProtection password="CA57" sheet="1" objects="1" scenarios="1"/>
  <mergeCells count="41">
    <mergeCell ref="A42:G42"/>
    <mergeCell ref="A13:G13"/>
    <mergeCell ref="B33:G33"/>
    <mergeCell ref="A15:G15"/>
    <mergeCell ref="A51:G51"/>
    <mergeCell ref="A44:G44"/>
    <mergeCell ref="A28:G28"/>
    <mergeCell ref="A39:G39"/>
    <mergeCell ref="C36:I36"/>
    <mergeCell ref="C38:H38"/>
    <mergeCell ref="A30:D30"/>
    <mergeCell ref="B32:G32"/>
    <mergeCell ref="A41:G41"/>
    <mergeCell ref="B31:G31"/>
    <mergeCell ref="B34:I34"/>
    <mergeCell ref="B6:G6"/>
    <mergeCell ref="B8:G8"/>
    <mergeCell ref="A19:G19"/>
    <mergeCell ref="A21:G21"/>
    <mergeCell ref="A10:G10"/>
    <mergeCell ref="A11:G11"/>
    <mergeCell ref="A29:I29"/>
    <mergeCell ref="A14:G14"/>
    <mergeCell ref="C35:I35"/>
    <mergeCell ref="A1:G1"/>
    <mergeCell ref="A18:G18"/>
    <mergeCell ref="A3:G3"/>
    <mergeCell ref="B4:G4"/>
    <mergeCell ref="B5:G5"/>
    <mergeCell ref="B7:G7"/>
    <mergeCell ref="A16:G16"/>
    <mergeCell ref="A27:G27"/>
    <mergeCell ref="A26:G26"/>
    <mergeCell ref="A49:I49"/>
    <mergeCell ref="A12:I12"/>
    <mergeCell ref="A20:I20"/>
    <mergeCell ref="A22:I23"/>
    <mergeCell ref="A24:I24"/>
    <mergeCell ref="A46:G46"/>
    <mergeCell ref="A43:G43"/>
    <mergeCell ref="A48:I48"/>
  </mergeCells>
  <printOptions/>
  <pageMargins left="0.75" right="0.75" top="1" bottom="1" header="0.4921259845" footer="0.4921259845"/>
  <pageSetup orientation="portrait" paperSize="9" scale="64"/>
  <headerFooter alignWithMargins="0">
    <oddHeader>&amp;C&amp;F</oddHeader>
    <oddFooter>&amp;C&amp;A</oddFooter>
  </headerFooter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="75" zoomScaleNormal="75" workbookViewId="0" topLeftCell="A1">
      <selection activeCell="E14" sqref="E14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24" customWidth="1"/>
    <col min="16" max="23" width="11.421875" style="24" customWidth="1"/>
    <col min="24" max="16384" width="11.421875" style="1" customWidth="1"/>
  </cols>
  <sheetData>
    <row r="1" spans="1:7" ht="27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57"/>
      <c r="H3" s="57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140</v>
      </c>
      <c r="F4" s="206"/>
      <c r="G4" s="204"/>
      <c r="H4" s="205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136</v>
      </c>
      <c r="B6" s="639"/>
      <c r="C6" s="701">
        <f>'Récap vacci lieu A'!C6:D6</f>
        <v>0</v>
      </c>
      <c r="D6" s="690"/>
      <c r="E6" s="61"/>
      <c r="F6" s="61"/>
      <c r="G6" s="61"/>
      <c r="H6" s="61"/>
      <c r="I6" s="61"/>
      <c r="J6" s="61"/>
      <c r="K6" s="61"/>
    </row>
    <row r="7" spans="1:11" ht="18">
      <c r="A7" s="29"/>
      <c r="B7" s="29"/>
      <c r="C7" s="55"/>
      <c r="D7" s="55"/>
      <c r="E7" s="61"/>
      <c r="F7" s="61"/>
      <c r="G7" s="61"/>
      <c r="H7" s="61"/>
      <c r="I7" s="61"/>
      <c r="J7" s="61"/>
      <c r="K7" s="61"/>
    </row>
    <row r="8" spans="1:13" ht="18">
      <c r="A8" s="664" t="s">
        <v>138</v>
      </c>
      <c r="B8" s="664"/>
      <c r="C8" s="670"/>
      <c r="D8" s="671"/>
      <c r="E8" s="63"/>
      <c r="G8" s="64"/>
      <c r="I8" s="444" t="s">
        <v>88</v>
      </c>
      <c r="J8" s="452"/>
      <c r="K8" s="453"/>
      <c r="L8" s="36"/>
      <c r="M8" s="36"/>
    </row>
    <row r="9" spans="1:23" ht="18" customHeight="1" thickBot="1">
      <c r="A9" s="194"/>
      <c r="B9" s="30"/>
      <c r="C9" s="215"/>
      <c r="D9" s="404"/>
      <c r="E9" s="63"/>
      <c r="G9" s="64"/>
      <c r="I9" s="65"/>
      <c r="J9" s="6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12" ht="24.75" customHeight="1">
      <c r="A10" s="30"/>
      <c r="B10" s="434" t="s">
        <v>43</v>
      </c>
      <c r="C10" s="702" t="s">
        <v>18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435" t="s">
        <v>44</v>
      </c>
      <c r="C11" s="699">
        <f>SUM(F11:H11)</f>
        <v>0</v>
      </c>
      <c r="D11" s="660"/>
      <c r="E11" s="426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2" ht="24.75" customHeight="1" thickBot="1">
      <c r="A12" s="30"/>
      <c r="B12" s="436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21.75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48"/>
      <c r="L14" s="647" t="s">
        <v>33</v>
      </c>
      <c r="M14" s="648"/>
    </row>
    <row r="15" spans="1:23" s="2" customFormat="1" ht="31.5" customHeight="1" thickBot="1">
      <c r="A15" s="212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47" t="s">
        <v>18</v>
      </c>
      <c r="I15" s="448" t="s">
        <v>40</v>
      </c>
      <c r="J15" s="450" t="s">
        <v>80</v>
      </c>
      <c r="K15" s="451" t="s">
        <v>132</v>
      </c>
      <c r="L15" s="83" t="s">
        <v>70</v>
      </c>
      <c r="M15" s="84" t="s">
        <v>51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13" ht="19.5" customHeight="1">
      <c r="A16" s="480"/>
      <c r="B16" s="412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1"/>
      <c r="M16" s="92" t="e">
        <f aca="true" t="shared" si="5" ref="M16:M61">SUM(G16/(L16*$M$11))</f>
        <v>#DIV/0!</v>
      </c>
    </row>
    <row r="17" spans="1:13" ht="19.5" customHeight="1">
      <c r="A17" s="480"/>
      <c r="B17" s="412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92" t="e">
        <f t="shared" si="5"/>
        <v>#DIV/0!</v>
      </c>
    </row>
    <row r="18" spans="1:13" ht="19.5" customHeight="1">
      <c r="A18" s="481"/>
      <c r="B18" s="412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92" t="e">
        <f t="shared" si="5"/>
        <v>#DIV/0!</v>
      </c>
    </row>
    <row r="19" spans="1:13" ht="19.5" customHeight="1">
      <c r="A19" s="482"/>
      <c r="B19" s="412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92" t="e">
        <f t="shared" si="5"/>
        <v>#DIV/0!</v>
      </c>
    </row>
    <row r="20" spans="1:13" ht="19.5" customHeight="1">
      <c r="A20" s="480"/>
      <c r="B20" s="412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92" t="e">
        <f t="shared" si="5"/>
        <v>#DIV/0!</v>
      </c>
    </row>
    <row r="21" spans="1:13" ht="19.5" customHeight="1">
      <c r="A21" s="480"/>
      <c r="B21" s="412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92" t="e">
        <f t="shared" si="5"/>
        <v>#DIV/0!</v>
      </c>
    </row>
    <row r="22" spans="1:13" ht="19.5" customHeight="1">
      <c r="A22" s="480"/>
      <c r="B22" s="412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92" t="e">
        <f t="shared" si="5"/>
        <v>#DIV/0!</v>
      </c>
    </row>
    <row r="23" spans="1:13" ht="19.5" customHeight="1">
      <c r="A23" s="480"/>
      <c r="B23" s="412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92" t="e">
        <f t="shared" si="5"/>
        <v>#DIV/0!</v>
      </c>
    </row>
    <row r="24" spans="1:13" ht="19.5" customHeight="1">
      <c r="A24" s="480"/>
      <c r="B24" s="412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92" t="e">
        <f t="shared" si="5"/>
        <v>#DIV/0!</v>
      </c>
    </row>
    <row r="25" spans="1:13" ht="19.5" customHeight="1">
      <c r="A25" s="480"/>
      <c r="B25" s="412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92" t="e">
        <f t="shared" si="5"/>
        <v>#DIV/0!</v>
      </c>
    </row>
    <row r="26" spans="1:13" ht="19.5" customHeight="1">
      <c r="A26" s="483"/>
      <c r="B26" s="412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92" t="e">
        <f t="shared" si="5"/>
        <v>#DIV/0!</v>
      </c>
    </row>
    <row r="27" spans="1:13" ht="19.5" customHeight="1">
      <c r="A27" s="483"/>
      <c r="B27" s="412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92" t="e">
        <f t="shared" si="5"/>
        <v>#DIV/0!</v>
      </c>
    </row>
    <row r="28" spans="1:13" ht="19.5" customHeight="1">
      <c r="A28" s="480"/>
      <c r="B28" s="412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92" t="e">
        <f t="shared" si="5"/>
        <v>#DIV/0!</v>
      </c>
    </row>
    <row r="29" spans="1:13" ht="19.5" customHeight="1">
      <c r="A29" s="483"/>
      <c r="B29" s="412"/>
      <c r="C29" s="95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92" t="e">
        <f t="shared" si="5"/>
        <v>#DIV/0!</v>
      </c>
    </row>
    <row r="30" spans="1:13" ht="19.5" customHeight="1">
      <c r="A30" s="483"/>
      <c r="B30" s="412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92" t="e">
        <f t="shared" si="5"/>
        <v>#DIV/0!</v>
      </c>
    </row>
    <row r="31" spans="1:13" ht="19.5" customHeight="1">
      <c r="A31" s="484"/>
      <c r="B31" s="412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92" t="e">
        <f t="shared" si="5"/>
        <v>#DIV/0!</v>
      </c>
    </row>
    <row r="32" spans="1:13" ht="19.5" customHeight="1">
      <c r="A32" s="483"/>
      <c r="B32" s="412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92" t="e">
        <f t="shared" si="5"/>
        <v>#DIV/0!</v>
      </c>
    </row>
    <row r="33" spans="1:13" ht="19.5" customHeight="1">
      <c r="A33" s="483"/>
      <c r="B33" s="412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92" t="e">
        <f t="shared" si="5"/>
        <v>#DIV/0!</v>
      </c>
    </row>
    <row r="34" spans="1:13" ht="19.5" customHeight="1">
      <c r="A34" s="484"/>
      <c r="B34" s="412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92" t="e">
        <f t="shared" si="5"/>
        <v>#DIV/0!</v>
      </c>
    </row>
    <row r="35" spans="1:13" ht="19.5" customHeight="1">
      <c r="A35" s="483"/>
      <c r="B35" s="412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92" t="e">
        <f t="shared" si="5"/>
        <v>#DIV/0!</v>
      </c>
    </row>
    <row r="36" spans="1:13" ht="19.5" customHeight="1">
      <c r="A36" s="483"/>
      <c r="B36" s="412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92" t="e">
        <f t="shared" si="5"/>
        <v>#DIV/0!</v>
      </c>
    </row>
    <row r="37" spans="1:13" ht="19.5" customHeight="1">
      <c r="A37" s="483"/>
      <c r="B37" s="412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92" t="e">
        <f t="shared" si="5"/>
        <v>#DIV/0!</v>
      </c>
    </row>
    <row r="38" spans="1:13" ht="19.5" customHeight="1">
      <c r="A38" s="483"/>
      <c r="B38" s="412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92" t="e">
        <f t="shared" si="5"/>
        <v>#DIV/0!</v>
      </c>
    </row>
    <row r="39" spans="1:13" ht="19.5" customHeight="1">
      <c r="A39" s="484"/>
      <c r="B39" s="412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92" t="e">
        <f t="shared" si="5"/>
        <v>#DIV/0!</v>
      </c>
    </row>
    <row r="40" spans="1:13" ht="19.5" customHeight="1">
      <c r="A40" s="484"/>
      <c r="B40" s="412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92" t="e">
        <f t="shared" si="5"/>
        <v>#DIV/0!</v>
      </c>
    </row>
    <row r="41" spans="1:13" ht="19.5" customHeight="1">
      <c r="A41" s="484"/>
      <c r="B41" s="412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92" t="e">
        <f t="shared" si="5"/>
        <v>#DIV/0!</v>
      </c>
    </row>
    <row r="42" spans="1:13" ht="19.5" customHeight="1">
      <c r="A42" s="484"/>
      <c r="B42" s="412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92" t="e">
        <f t="shared" si="5"/>
        <v>#DIV/0!</v>
      </c>
    </row>
    <row r="43" spans="1:13" ht="19.5" customHeight="1">
      <c r="A43" s="484"/>
      <c r="B43" s="412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92" t="e">
        <f t="shared" si="5"/>
        <v>#DIV/0!</v>
      </c>
    </row>
    <row r="44" spans="1:13" ht="19.5" customHeight="1">
      <c r="A44" s="483"/>
      <c r="B44" s="412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92" t="e">
        <f t="shared" si="5"/>
        <v>#DIV/0!</v>
      </c>
    </row>
    <row r="45" spans="1:13" ht="19.5" customHeight="1">
      <c r="A45" s="483"/>
      <c r="B45" s="412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92" t="e">
        <f t="shared" si="5"/>
        <v>#DIV/0!</v>
      </c>
    </row>
    <row r="46" spans="1:13" ht="19.5" customHeight="1">
      <c r="A46" s="483"/>
      <c r="B46" s="412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92" t="e">
        <f t="shared" si="5"/>
        <v>#DIV/0!</v>
      </c>
    </row>
    <row r="47" spans="1:13" ht="19.5" customHeight="1">
      <c r="A47" s="483"/>
      <c r="B47" s="412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92" t="e">
        <f t="shared" si="5"/>
        <v>#DIV/0!</v>
      </c>
    </row>
    <row r="48" spans="1:13" ht="19.5" customHeight="1">
      <c r="A48" s="483"/>
      <c r="B48" s="412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92" t="e">
        <f t="shared" si="5"/>
        <v>#DIV/0!</v>
      </c>
    </row>
    <row r="49" spans="1:13" ht="19.5" customHeight="1">
      <c r="A49" s="483"/>
      <c r="B49" s="412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92" t="e">
        <f t="shared" si="5"/>
        <v>#DIV/0!</v>
      </c>
    </row>
    <row r="50" spans="1:13" ht="19.5" customHeight="1">
      <c r="A50" s="483"/>
      <c r="B50" s="412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92" t="e">
        <f t="shared" si="5"/>
        <v>#DIV/0!</v>
      </c>
    </row>
    <row r="51" spans="1:13" ht="19.5" customHeight="1">
      <c r="A51" s="483"/>
      <c r="B51" s="412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92" t="e">
        <f t="shared" si="5"/>
        <v>#DIV/0!</v>
      </c>
    </row>
    <row r="52" spans="1:13" ht="19.5" customHeight="1">
      <c r="A52" s="483"/>
      <c r="B52" s="412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92" t="e">
        <f t="shared" si="5"/>
        <v>#DIV/0!</v>
      </c>
    </row>
    <row r="53" spans="1:13" ht="19.5" customHeight="1">
      <c r="A53" s="483"/>
      <c r="B53" s="412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92" t="e">
        <f t="shared" si="5"/>
        <v>#DIV/0!</v>
      </c>
    </row>
    <row r="54" spans="1:13" ht="19.5" customHeight="1">
      <c r="A54" s="483"/>
      <c r="B54" s="412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92" t="e">
        <f t="shared" si="5"/>
        <v>#DIV/0!</v>
      </c>
    </row>
    <row r="55" spans="1:13" ht="19.5" customHeight="1">
      <c r="A55" s="483"/>
      <c r="B55" s="412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92" t="e">
        <f t="shared" si="5"/>
        <v>#DIV/0!</v>
      </c>
    </row>
    <row r="56" spans="1:13" ht="19.5" customHeight="1">
      <c r="A56" s="483"/>
      <c r="B56" s="412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92" t="e">
        <f t="shared" si="5"/>
        <v>#DIV/0!</v>
      </c>
    </row>
    <row r="57" spans="1:13" ht="19.5" customHeight="1">
      <c r="A57" s="483"/>
      <c r="B57" s="412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92" t="e">
        <f t="shared" si="5"/>
        <v>#DIV/0!</v>
      </c>
    </row>
    <row r="58" spans="1:13" ht="19.5" customHeight="1">
      <c r="A58" s="483"/>
      <c r="B58" s="412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92" t="e">
        <f t="shared" si="5"/>
        <v>#DIV/0!</v>
      </c>
    </row>
    <row r="59" spans="1:13" ht="19.5" customHeight="1">
      <c r="A59" s="483"/>
      <c r="B59" s="412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92" t="e">
        <f t="shared" si="5"/>
        <v>#DIV/0!</v>
      </c>
    </row>
    <row r="60" spans="1:13" ht="19.5" customHeight="1" thickBot="1">
      <c r="A60" s="485"/>
      <c r="B60" s="413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102"/>
      <c r="M60" s="92" t="e">
        <f t="shared" si="5"/>
        <v>#DIV/0!</v>
      </c>
    </row>
    <row r="61" spans="1:13" ht="21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9" t="e">
        <f>SUM(F61/H12)</f>
        <v>#DIV/0!</v>
      </c>
      <c r="L61" s="110">
        <f>SUM(L13:L60)</f>
        <v>0</v>
      </c>
      <c r="M61" s="111" t="e">
        <f t="shared" si="5"/>
        <v>#DIV/0!</v>
      </c>
    </row>
    <row r="62" spans="2:11" ht="19.5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18">
      <c r="A63" s="622" t="s">
        <v>84</v>
      </c>
      <c r="B63" s="623"/>
      <c r="C63" s="623"/>
      <c r="D63" s="624"/>
      <c r="E63" s="113"/>
      <c r="F63" s="113"/>
      <c r="G63" s="113"/>
      <c r="H63" s="113"/>
      <c r="I63" s="113"/>
      <c r="J63" s="113"/>
      <c r="K63" s="112"/>
    </row>
    <row r="64" spans="1:11" ht="15">
      <c r="A64" s="697" t="s">
        <v>34</v>
      </c>
      <c r="B64" s="697"/>
      <c r="C64" s="695" t="s">
        <v>57</v>
      </c>
      <c r="D64" s="696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51"/>
      <c r="C65" s="617">
        <f>SUM(L61*M11)</f>
        <v>0</v>
      </c>
      <c r="D65" s="617"/>
      <c r="E65" s="115"/>
      <c r="F65" s="115"/>
      <c r="G65" s="116"/>
      <c r="H65" s="115"/>
      <c r="I65" s="115"/>
      <c r="J65" s="115"/>
      <c r="K65" s="112"/>
    </row>
    <row r="66" spans="1:13" ht="18">
      <c r="A66" s="614"/>
      <c r="B66" s="614"/>
      <c r="C66" s="649"/>
      <c r="D66" s="649"/>
      <c r="F66" s="582" t="s">
        <v>87</v>
      </c>
      <c r="G66" s="582"/>
      <c r="H66" s="582"/>
      <c r="I66" s="582"/>
      <c r="J66" s="582"/>
      <c r="K66" s="582"/>
      <c r="L66" s="582"/>
      <c r="M66" s="582"/>
    </row>
    <row r="67" spans="1:13" ht="15">
      <c r="A67" s="33" t="s">
        <v>35</v>
      </c>
      <c r="B67" s="117"/>
      <c r="C67" s="693" t="s">
        <v>57</v>
      </c>
      <c r="D67" s="694"/>
      <c r="E67" s="118"/>
      <c r="F67" s="210" t="s">
        <v>85</v>
      </c>
      <c r="G67" s="464"/>
      <c r="H67" s="465"/>
      <c r="I67" s="465"/>
      <c r="J67" s="465"/>
      <c r="K67" s="465"/>
      <c r="L67" s="466"/>
      <c r="M67" s="376" t="e">
        <f>SUM(C68/C69)</f>
        <v>#DIV/0!</v>
      </c>
    </row>
    <row r="68" spans="1:13" ht="15">
      <c r="A68" s="611" t="s">
        <v>72</v>
      </c>
      <c r="B68" s="611"/>
      <c r="C68" s="676"/>
      <c r="D68" s="676"/>
      <c r="E68" s="119"/>
      <c r="F68" s="651" t="s">
        <v>131</v>
      </c>
      <c r="G68" s="652"/>
      <c r="H68" s="652"/>
      <c r="I68" s="652"/>
      <c r="J68" s="652"/>
      <c r="K68" s="652"/>
      <c r="L68" s="653"/>
      <c r="M68" s="377" t="e">
        <f>SUM(C68-G61)/C68</f>
        <v>#DIV/0!</v>
      </c>
    </row>
    <row r="69" spans="1:13" ht="15">
      <c r="A69" s="611" t="s">
        <v>73</v>
      </c>
      <c r="B69" s="611"/>
      <c r="C69" s="677"/>
      <c r="D69" s="677"/>
      <c r="E69" s="118"/>
      <c r="F69" s="651" t="s">
        <v>86</v>
      </c>
      <c r="G69" s="652"/>
      <c r="H69" s="652"/>
      <c r="I69" s="652"/>
      <c r="J69" s="652"/>
      <c r="K69" s="652"/>
      <c r="L69" s="653"/>
      <c r="M69" s="378" t="e">
        <f>SUM(C70/L61)</f>
        <v>#DIV/0!</v>
      </c>
    </row>
    <row r="70" spans="1:13" ht="15">
      <c r="A70" s="611" t="s">
        <v>120</v>
      </c>
      <c r="B70" s="611"/>
      <c r="C70" s="676"/>
      <c r="D70" s="676"/>
      <c r="E70" s="118"/>
      <c r="F70" s="654" t="s">
        <v>56</v>
      </c>
      <c r="G70" s="655"/>
      <c r="H70" s="655"/>
      <c r="I70" s="655"/>
      <c r="J70" s="655"/>
      <c r="K70" s="655"/>
      <c r="L70" s="656"/>
      <c r="M70" s="211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ht="24.75" customHeight="1"/>
    <row r="73" spans="1:4" ht="19.5" customHeight="1">
      <c r="A73" s="709" t="s">
        <v>2</v>
      </c>
      <c r="B73" s="710"/>
      <c r="C73" s="710"/>
      <c r="D73" s="711"/>
    </row>
    <row r="74" spans="1:13" ht="19.5" customHeight="1">
      <c r="A74" s="678"/>
      <c r="B74" s="679"/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80"/>
    </row>
    <row r="75" spans="1:13" ht="19.5" customHeight="1">
      <c r="A75" s="681"/>
      <c r="B75" s="682"/>
      <c r="C75" s="682"/>
      <c r="D75" s="682"/>
      <c r="E75" s="682"/>
      <c r="F75" s="682"/>
      <c r="G75" s="682"/>
      <c r="H75" s="682"/>
      <c r="I75" s="682"/>
      <c r="J75" s="682"/>
      <c r="K75" s="682"/>
      <c r="L75" s="682"/>
      <c r="M75" s="68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</sheetData>
  <sheetProtection password="CA57" sheet="1" objects="1" scenarios="1"/>
  <mergeCells count="40">
    <mergeCell ref="A63:D63"/>
    <mergeCell ref="A64:B64"/>
    <mergeCell ref="C64:D64"/>
    <mergeCell ref="A73:D73"/>
    <mergeCell ref="A68:B68"/>
    <mergeCell ref="A70:B70"/>
    <mergeCell ref="A69:B69"/>
    <mergeCell ref="F66:M66"/>
    <mergeCell ref="F68:L68"/>
    <mergeCell ref="F69:L69"/>
    <mergeCell ref="F70:L70"/>
    <mergeCell ref="A74:M75"/>
    <mergeCell ref="C68:D68"/>
    <mergeCell ref="C69:D69"/>
    <mergeCell ref="C70:D70"/>
    <mergeCell ref="C71:D71"/>
    <mergeCell ref="L14:M14"/>
    <mergeCell ref="C8:D8"/>
    <mergeCell ref="H14:K14"/>
    <mergeCell ref="A71:B71"/>
    <mergeCell ref="C65:D65"/>
    <mergeCell ref="C66:D66"/>
    <mergeCell ref="A66:B66"/>
    <mergeCell ref="A65:B65"/>
    <mergeCell ref="C67:D67"/>
    <mergeCell ref="C10:D10"/>
    <mergeCell ref="A1:G1"/>
    <mergeCell ref="A8:B8"/>
    <mergeCell ref="A2:H2"/>
    <mergeCell ref="B4:C4"/>
    <mergeCell ref="B5:C5"/>
    <mergeCell ref="B3:C3"/>
    <mergeCell ref="G5:I5"/>
    <mergeCell ref="I4:K4"/>
    <mergeCell ref="C11:D11"/>
    <mergeCell ref="G14:G15"/>
    <mergeCell ref="C12:D12"/>
    <mergeCell ref="A61:B61"/>
    <mergeCell ref="A6:B6"/>
    <mergeCell ref="C6:D6"/>
  </mergeCells>
  <printOptions horizontalCentered="1" verticalCentered="1"/>
  <pageMargins left="0.25" right="0.17" top="0.41" bottom="0.37" header="0.13" footer="0.17"/>
  <pageSetup fitToHeight="0" fitToWidth="1" horizontalDpi="360" verticalDpi="360" orientation="portrait" paperSize="9" scale="41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75"/>
  <sheetViews>
    <sheetView zoomScale="75" zoomScaleNormal="75" workbookViewId="0" topLeftCell="A55">
      <selection activeCell="F73" sqref="F73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24" customWidth="1"/>
    <col min="16" max="18" width="11.421875" style="24" customWidth="1"/>
    <col min="19" max="16384" width="11.421875" style="1" customWidth="1"/>
  </cols>
  <sheetData>
    <row r="1" spans="1:7" ht="24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24.75" customHeight="1">
      <c r="A3" s="26" t="s">
        <v>79</v>
      </c>
      <c r="B3" s="667"/>
      <c r="C3" s="668"/>
      <c r="D3" s="57"/>
      <c r="E3" s="57"/>
      <c r="F3" s="57"/>
      <c r="G3" s="57"/>
      <c r="H3" s="57"/>
      <c r="I3" s="57"/>
      <c r="J3" s="57"/>
    </row>
    <row r="4" spans="1:11" ht="29.25" customHeight="1">
      <c r="A4" s="27" t="s">
        <v>27</v>
      </c>
      <c r="B4" s="665"/>
      <c r="C4" s="666"/>
      <c r="D4" s="58"/>
      <c r="E4" s="30" t="s">
        <v>140</v>
      </c>
      <c r="F4" s="206"/>
      <c r="G4" s="204"/>
      <c r="H4" s="205"/>
      <c r="I4" s="667"/>
      <c r="J4" s="669"/>
      <c r="K4" s="668"/>
    </row>
    <row r="5" spans="1:11" ht="33" customHeight="1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25.5" customHeight="1">
      <c r="A6" s="639" t="s">
        <v>61</v>
      </c>
      <c r="B6" s="639"/>
      <c r="C6" s="701">
        <f>'Récap vacci lieu A'!C6:D6</f>
        <v>0</v>
      </c>
      <c r="D6" s="690"/>
      <c r="E6" s="61"/>
      <c r="F6" s="61"/>
      <c r="G6" s="61"/>
      <c r="H6" s="61"/>
      <c r="I6" s="61"/>
      <c r="J6" s="61"/>
      <c r="K6" s="61"/>
    </row>
    <row r="7" spans="1:11" ht="14.25" customHeight="1">
      <c r="A7" s="29"/>
      <c r="B7" s="29"/>
      <c r="C7" s="55"/>
      <c r="D7" s="55"/>
      <c r="E7" s="61"/>
      <c r="F7" s="61"/>
      <c r="G7" s="61"/>
      <c r="H7" s="61"/>
      <c r="I7" s="61"/>
      <c r="J7" s="61"/>
      <c r="K7" s="61"/>
    </row>
    <row r="8" spans="1:13" ht="30.75" customHeight="1">
      <c r="A8" s="664" t="s">
        <v>138</v>
      </c>
      <c r="B8" s="664"/>
      <c r="C8" s="670"/>
      <c r="D8" s="671"/>
      <c r="E8" s="63"/>
      <c r="G8" s="64"/>
      <c r="I8" s="444" t="s">
        <v>88</v>
      </c>
      <c r="J8" s="452"/>
      <c r="K8" s="453"/>
      <c r="L8" s="36"/>
      <c r="M8" s="36"/>
    </row>
    <row r="9" spans="1:16" ht="17.25" customHeight="1" thickBot="1">
      <c r="A9" s="194"/>
      <c r="B9" s="30"/>
      <c r="C9" s="215"/>
      <c r="D9" s="675"/>
      <c r="E9" s="675"/>
      <c r="G9" s="64"/>
      <c r="I9" s="65"/>
      <c r="J9" s="66"/>
      <c r="K9" s="36"/>
      <c r="L9" s="36"/>
      <c r="M9" s="36"/>
      <c r="N9" s="36"/>
      <c r="O9" s="36"/>
      <c r="P9" s="36"/>
    </row>
    <row r="10" spans="1:12" ht="24.75" customHeight="1">
      <c r="A10" s="30"/>
      <c r="B10" s="434" t="s">
        <v>43</v>
      </c>
      <c r="C10" s="702" t="s">
        <v>18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435" t="s">
        <v>44</v>
      </c>
      <c r="C11" s="699">
        <f>SUM(F11:H11)</f>
        <v>0</v>
      </c>
      <c r="D11" s="660"/>
      <c r="E11" s="426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4" ht="24.75" customHeight="1" thickBot="1">
      <c r="A12" s="30"/>
      <c r="B12" s="436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  <c r="N12" s="36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21.75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48"/>
      <c r="L14" s="647" t="s">
        <v>33</v>
      </c>
      <c r="M14" s="648"/>
    </row>
    <row r="15" spans="1:18" s="2" customFormat="1" ht="31.5" customHeight="1" thickBot="1">
      <c r="A15" s="212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47" t="s">
        <v>18</v>
      </c>
      <c r="I15" s="448" t="s">
        <v>40</v>
      </c>
      <c r="J15" s="450" t="s">
        <v>80</v>
      </c>
      <c r="K15" s="451" t="s">
        <v>132</v>
      </c>
      <c r="L15" s="83" t="s">
        <v>70</v>
      </c>
      <c r="M15" s="84" t="s">
        <v>51</v>
      </c>
      <c r="N15" s="24"/>
      <c r="O15" s="24"/>
      <c r="P15" s="24"/>
      <c r="Q15" s="24"/>
      <c r="R15" s="24"/>
    </row>
    <row r="16" spans="1:13" ht="19.5" customHeight="1">
      <c r="A16" s="480"/>
      <c r="B16" s="412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1"/>
      <c r="M16" s="92" t="e">
        <f aca="true" t="shared" si="5" ref="M16:M61">SUM(G16/(L16*$M$11))</f>
        <v>#DIV/0!</v>
      </c>
    </row>
    <row r="17" spans="1:13" ht="19.5" customHeight="1">
      <c r="A17" s="480"/>
      <c r="B17" s="412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92" t="e">
        <f t="shared" si="5"/>
        <v>#DIV/0!</v>
      </c>
    </row>
    <row r="18" spans="1:13" ht="19.5" customHeight="1">
      <c r="A18" s="481"/>
      <c r="B18" s="412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92" t="e">
        <f t="shared" si="5"/>
        <v>#DIV/0!</v>
      </c>
    </row>
    <row r="19" spans="1:13" ht="19.5" customHeight="1">
      <c r="A19" s="482"/>
      <c r="B19" s="412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92" t="e">
        <f t="shared" si="5"/>
        <v>#DIV/0!</v>
      </c>
    </row>
    <row r="20" spans="1:13" ht="19.5" customHeight="1">
      <c r="A20" s="482"/>
      <c r="B20" s="412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92" t="e">
        <f t="shared" si="5"/>
        <v>#DIV/0!</v>
      </c>
    </row>
    <row r="21" spans="1:13" ht="19.5" customHeight="1">
      <c r="A21" s="480"/>
      <c r="B21" s="412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92" t="e">
        <f t="shared" si="5"/>
        <v>#DIV/0!</v>
      </c>
    </row>
    <row r="22" spans="1:13" ht="19.5" customHeight="1">
      <c r="A22" s="480"/>
      <c r="B22" s="412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92" t="e">
        <f t="shared" si="5"/>
        <v>#DIV/0!</v>
      </c>
    </row>
    <row r="23" spans="1:13" ht="19.5" customHeight="1">
      <c r="A23" s="480"/>
      <c r="B23" s="412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92" t="e">
        <f t="shared" si="5"/>
        <v>#DIV/0!</v>
      </c>
    </row>
    <row r="24" spans="1:13" ht="19.5" customHeight="1">
      <c r="A24" s="480"/>
      <c r="B24" s="412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92" t="e">
        <f t="shared" si="5"/>
        <v>#DIV/0!</v>
      </c>
    </row>
    <row r="25" spans="1:13" ht="19.5" customHeight="1">
      <c r="A25" s="480"/>
      <c r="B25" s="412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92" t="e">
        <f t="shared" si="5"/>
        <v>#DIV/0!</v>
      </c>
    </row>
    <row r="26" spans="1:13" ht="19.5" customHeight="1">
      <c r="A26" s="483"/>
      <c r="B26" s="412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92" t="e">
        <f t="shared" si="5"/>
        <v>#DIV/0!</v>
      </c>
    </row>
    <row r="27" spans="1:13" ht="19.5" customHeight="1">
      <c r="A27" s="483"/>
      <c r="B27" s="412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92" t="e">
        <f t="shared" si="5"/>
        <v>#DIV/0!</v>
      </c>
    </row>
    <row r="28" spans="1:13" ht="19.5" customHeight="1">
      <c r="A28" s="480"/>
      <c r="B28" s="412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92" t="e">
        <f t="shared" si="5"/>
        <v>#DIV/0!</v>
      </c>
    </row>
    <row r="29" spans="1:13" ht="19.5" customHeight="1">
      <c r="A29" s="483"/>
      <c r="B29" s="412"/>
      <c r="C29" s="85"/>
      <c r="D29" s="86"/>
      <c r="E29" s="86"/>
      <c r="F29" s="8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92" t="e">
        <f t="shared" si="5"/>
        <v>#DIV/0!</v>
      </c>
    </row>
    <row r="30" spans="1:13" ht="19.5" customHeight="1">
      <c r="A30" s="483"/>
      <c r="B30" s="412"/>
      <c r="C30" s="85"/>
      <c r="D30" s="86"/>
      <c r="E30" s="86"/>
      <c r="F30" s="8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92" t="e">
        <f t="shared" si="5"/>
        <v>#DIV/0!</v>
      </c>
    </row>
    <row r="31" spans="1:13" ht="19.5" customHeight="1">
      <c r="A31" s="484"/>
      <c r="B31" s="412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92" t="e">
        <f t="shared" si="5"/>
        <v>#DIV/0!</v>
      </c>
    </row>
    <row r="32" spans="1:13" ht="19.5" customHeight="1">
      <c r="A32" s="480"/>
      <c r="B32" s="412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92" t="e">
        <f t="shared" si="5"/>
        <v>#DIV/0!</v>
      </c>
    </row>
    <row r="33" spans="1:13" ht="19.5" customHeight="1">
      <c r="A33" s="483"/>
      <c r="B33" s="412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92" t="e">
        <f t="shared" si="5"/>
        <v>#DIV/0!</v>
      </c>
    </row>
    <row r="34" spans="1:13" ht="19.5" customHeight="1">
      <c r="A34" s="483"/>
      <c r="B34" s="412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92" t="e">
        <f t="shared" si="5"/>
        <v>#DIV/0!</v>
      </c>
    </row>
    <row r="35" spans="1:13" ht="19.5" customHeight="1">
      <c r="A35" s="483"/>
      <c r="B35" s="412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92" t="e">
        <f t="shared" si="5"/>
        <v>#DIV/0!</v>
      </c>
    </row>
    <row r="36" spans="1:13" ht="19.5" customHeight="1">
      <c r="A36" s="484"/>
      <c r="B36" s="412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92" t="e">
        <f t="shared" si="5"/>
        <v>#DIV/0!</v>
      </c>
    </row>
    <row r="37" spans="1:13" ht="19.5" customHeight="1">
      <c r="A37" s="483"/>
      <c r="B37" s="412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92" t="e">
        <f t="shared" si="5"/>
        <v>#DIV/0!</v>
      </c>
    </row>
    <row r="38" spans="1:13" ht="19.5" customHeight="1">
      <c r="A38" s="483"/>
      <c r="B38" s="412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92" t="e">
        <f t="shared" si="5"/>
        <v>#DIV/0!</v>
      </c>
    </row>
    <row r="39" spans="1:13" ht="19.5" customHeight="1">
      <c r="A39" s="484"/>
      <c r="B39" s="412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92" t="e">
        <f t="shared" si="5"/>
        <v>#DIV/0!</v>
      </c>
    </row>
    <row r="40" spans="1:13" ht="19.5" customHeight="1">
      <c r="A40" s="483"/>
      <c r="B40" s="412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92" t="e">
        <f t="shared" si="5"/>
        <v>#DIV/0!</v>
      </c>
    </row>
    <row r="41" spans="1:13" ht="19.5" customHeight="1">
      <c r="A41" s="483"/>
      <c r="B41" s="412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92" t="e">
        <f t="shared" si="5"/>
        <v>#DIV/0!</v>
      </c>
    </row>
    <row r="42" spans="1:13" ht="19.5" customHeight="1">
      <c r="A42" s="483"/>
      <c r="B42" s="412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92" t="e">
        <f t="shared" si="5"/>
        <v>#DIV/0!</v>
      </c>
    </row>
    <row r="43" spans="1:13" ht="19.5" customHeight="1">
      <c r="A43" s="484"/>
      <c r="B43" s="412"/>
      <c r="C43" s="216"/>
      <c r="D43" s="217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92" t="e">
        <f t="shared" si="5"/>
        <v>#DIV/0!</v>
      </c>
    </row>
    <row r="44" spans="1:13" ht="19.5" customHeight="1">
      <c r="A44" s="484"/>
      <c r="B44" s="412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92" t="e">
        <f t="shared" si="5"/>
        <v>#DIV/0!</v>
      </c>
    </row>
    <row r="45" spans="1:13" ht="19.5" customHeight="1">
      <c r="A45" s="483"/>
      <c r="B45" s="412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92" t="e">
        <f t="shared" si="5"/>
        <v>#DIV/0!</v>
      </c>
    </row>
    <row r="46" spans="1:13" ht="19.5" customHeight="1">
      <c r="A46" s="483"/>
      <c r="B46" s="412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92" t="e">
        <f t="shared" si="5"/>
        <v>#DIV/0!</v>
      </c>
    </row>
    <row r="47" spans="1:13" ht="19.5" customHeight="1">
      <c r="A47" s="483"/>
      <c r="B47" s="412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92" t="e">
        <f t="shared" si="5"/>
        <v>#DIV/0!</v>
      </c>
    </row>
    <row r="48" spans="1:13" ht="19.5" customHeight="1">
      <c r="A48" s="483"/>
      <c r="B48" s="412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92" t="e">
        <f t="shared" si="5"/>
        <v>#DIV/0!</v>
      </c>
    </row>
    <row r="49" spans="1:13" ht="19.5" customHeight="1">
      <c r="A49" s="483"/>
      <c r="B49" s="412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92" t="e">
        <f t="shared" si="5"/>
        <v>#DIV/0!</v>
      </c>
    </row>
    <row r="50" spans="1:13" ht="19.5" customHeight="1">
      <c r="A50" s="483"/>
      <c r="B50" s="412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92" t="e">
        <f t="shared" si="5"/>
        <v>#DIV/0!</v>
      </c>
    </row>
    <row r="51" spans="1:13" ht="19.5" customHeight="1">
      <c r="A51" s="483"/>
      <c r="B51" s="412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92" t="e">
        <f t="shared" si="5"/>
        <v>#DIV/0!</v>
      </c>
    </row>
    <row r="52" spans="1:13" ht="19.5" customHeight="1">
      <c r="A52" s="483"/>
      <c r="B52" s="412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92" t="e">
        <f t="shared" si="5"/>
        <v>#DIV/0!</v>
      </c>
    </row>
    <row r="53" spans="1:13" ht="19.5" customHeight="1">
      <c r="A53" s="483"/>
      <c r="B53" s="412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92" t="e">
        <f t="shared" si="5"/>
        <v>#DIV/0!</v>
      </c>
    </row>
    <row r="54" spans="1:13" ht="19.5" customHeight="1">
      <c r="A54" s="483"/>
      <c r="B54" s="412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92" t="e">
        <f t="shared" si="5"/>
        <v>#DIV/0!</v>
      </c>
    </row>
    <row r="55" spans="1:13" ht="19.5" customHeight="1">
      <c r="A55" s="483"/>
      <c r="B55" s="412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92" t="e">
        <f t="shared" si="5"/>
        <v>#DIV/0!</v>
      </c>
    </row>
    <row r="56" spans="1:13" ht="19.5" customHeight="1">
      <c r="A56" s="483"/>
      <c r="B56" s="412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92" t="e">
        <f t="shared" si="5"/>
        <v>#DIV/0!</v>
      </c>
    </row>
    <row r="57" spans="1:13" ht="19.5" customHeight="1">
      <c r="A57" s="483"/>
      <c r="B57" s="412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92" t="e">
        <f t="shared" si="5"/>
        <v>#DIV/0!</v>
      </c>
    </row>
    <row r="58" spans="1:13" ht="19.5" customHeight="1">
      <c r="A58" s="483"/>
      <c r="B58" s="412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92" t="e">
        <f t="shared" si="5"/>
        <v>#DIV/0!</v>
      </c>
    </row>
    <row r="59" spans="1:13" ht="19.5" customHeight="1">
      <c r="A59" s="483"/>
      <c r="B59" s="412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92" t="e">
        <f t="shared" si="5"/>
        <v>#DIV/0!</v>
      </c>
    </row>
    <row r="60" spans="1:13" ht="19.5" customHeight="1" thickBot="1">
      <c r="A60" s="485"/>
      <c r="B60" s="413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102"/>
      <c r="M60" s="92" t="e">
        <f t="shared" si="5"/>
        <v>#DIV/0!</v>
      </c>
    </row>
    <row r="61" spans="1:13" ht="22.5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9" t="e">
        <f>SUM(F61/H12)</f>
        <v>#DIV/0!</v>
      </c>
      <c r="L61" s="110">
        <f>SUM(L13:L60)</f>
        <v>0</v>
      </c>
      <c r="M61" s="111" t="e">
        <f t="shared" si="5"/>
        <v>#DIV/0!</v>
      </c>
    </row>
    <row r="62" spans="2:11" ht="19.5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18">
      <c r="A63" s="720" t="s">
        <v>84</v>
      </c>
      <c r="B63" s="721"/>
      <c r="C63" s="476"/>
      <c r="D63" s="477"/>
      <c r="E63" s="113"/>
      <c r="F63" s="113"/>
      <c r="G63" s="113"/>
      <c r="H63" s="113"/>
      <c r="I63" s="113"/>
      <c r="J63" s="113"/>
      <c r="K63" s="112"/>
    </row>
    <row r="64" spans="1:11" ht="15">
      <c r="A64" s="492" t="s">
        <v>34</v>
      </c>
      <c r="B64" s="493"/>
      <c r="C64" s="695" t="s">
        <v>57</v>
      </c>
      <c r="D64" s="696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51"/>
      <c r="C65" s="617">
        <f>SUM(L61*M11)</f>
        <v>0</v>
      </c>
      <c r="D65" s="617"/>
      <c r="E65" s="115"/>
      <c r="F65" s="115"/>
      <c r="G65" s="116"/>
      <c r="H65" s="115"/>
      <c r="I65" s="115"/>
      <c r="J65" s="115"/>
      <c r="K65" s="112"/>
    </row>
    <row r="66" spans="1:13" ht="18">
      <c r="A66" s="707"/>
      <c r="B66" s="614"/>
      <c r="C66" s="649"/>
      <c r="D66" s="708"/>
      <c r="F66" s="622" t="s">
        <v>87</v>
      </c>
      <c r="G66" s="623"/>
      <c r="H66" s="623"/>
      <c r="I66" s="623"/>
      <c r="J66" s="623"/>
      <c r="K66" s="623"/>
      <c r="L66" s="623"/>
      <c r="M66" s="624"/>
    </row>
    <row r="67" spans="1:13" ht="18">
      <c r="A67" s="420" t="s">
        <v>35</v>
      </c>
      <c r="B67" s="117"/>
      <c r="C67" s="693" t="s">
        <v>57</v>
      </c>
      <c r="D67" s="694"/>
      <c r="E67" s="118"/>
      <c r="F67" s="661" t="s">
        <v>85</v>
      </c>
      <c r="G67" s="661"/>
      <c r="H67" s="661"/>
      <c r="I67" s="661"/>
      <c r="J67" s="661"/>
      <c r="K67" s="661"/>
      <c r="L67" s="661"/>
      <c r="M67" s="488" t="e">
        <f>SUM(C68/C69)</f>
        <v>#DIV/0!</v>
      </c>
    </row>
    <row r="68" spans="1:13" ht="18">
      <c r="A68" s="611" t="s">
        <v>72</v>
      </c>
      <c r="B68" s="611"/>
      <c r="C68" s="676"/>
      <c r="D68" s="676"/>
      <c r="E68" s="119"/>
      <c r="F68" s="611" t="s">
        <v>3</v>
      </c>
      <c r="G68" s="611"/>
      <c r="H68" s="611"/>
      <c r="I68" s="611"/>
      <c r="J68" s="611"/>
      <c r="K68" s="611"/>
      <c r="L68" s="611"/>
      <c r="M68" s="489" t="e">
        <f>SUM(C68-G61)/C68</f>
        <v>#DIV/0!</v>
      </c>
    </row>
    <row r="69" spans="1:13" ht="18">
      <c r="A69" s="611" t="s">
        <v>73</v>
      </c>
      <c r="B69" s="611"/>
      <c r="C69" s="677"/>
      <c r="D69" s="677"/>
      <c r="E69" s="118"/>
      <c r="F69" s="661" t="s">
        <v>86</v>
      </c>
      <c r="G69" s="661"/>
      <c r="H69" s="661"/>
      <c r="I69" s="661"/>
      <c r="J69" s="661"/>
      <c r="K69" s="661"/>
      <c r="L69" s="661"/>
      <c r="M69" s="490" t="e">
        <f>SUM(C70/L61)</f>
        <v>#DIV/0!</v>
      </c>
    </row>
    <row r="70" spans="1:13" ht="18">
      <c r="A70" s="611" t="s">
        <v>120</v>
      </c>
      <c r="B70" s="611"/>
      <c r="C70" s="676"/>
      <c r="D70" s="676"/>
      <c r="E70" s="118"/>
      <c r="F70" s="719" t="s">
        <v>56</v>
      </c>
      <c r="G70" s="719"/>
      <c r="H70" s="719"/>
      <c r="I70" s="719"/>
      <c r="J70" s="719"/>
      <c r="K70" s="719"/>
      <c r="L70" s="719"/>
      <c r="M70" s="491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ht="15" customHeight="1"/>
    <row r="73" spans="1:4" ht="19.5" customHeight="1">
      <c r="A73" s="709" t="s">
        <v>2</v>
      </c>
      <c r="B73" s="710"/>
      <c r="C73" s="710"/>
      <c r="D73" s="711"/>
    </row>
    <row r="74" spans="1:13" ht="19.5" customHeight="1">
      <c r="A74" s="722"/>
      <c r="B74" s="723"/>
      <c r="C74" s="723"/>
      <c r="D74" s="723"/>
      <c r="E74" s="723"/>
      <c r="F74" s="723"/>
      <c r="G74" s="723"/>
      <c r="H74" s="723"/>
      <c r="I74" s="723"/>
      <c r="J74" s="723"/>
      <c r="K74" s="723"/>
      <c r="L74" s="723"/>
      <c r="M74" s="724"/>
    </row>
    <row r="75" spans="1:13" ht="19.5" customHeight="1">
      <c r="A75" s="725"/>
      <c r="B75" s="726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7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41">
    <mergeCell ref="F67:L67"/>
    <mergeCell ref="F69:L69"/>
    <mergeCell ref="A73:D73"/>
    <mergeCell ref="F70:L70"/>
    <mergeCell ref="F68:L68"/>
    <mergeCell ref="A74:M75"/>
    <mergeCell ref="A63:B63"/>
    <mergeCell ref="A65:B65"/>
    <mergeCell ref="A66:B66"/>
    <mergeCell ref="A69:B69"/>
    <mergeCell ref="C71:D71"/>
    <mergeCell ref="A68:B68"/>
    <mergeCell ref="A70:B70"/>
    <mergeCell ref="C64:D64"/>
    <mergeCell ref="C70:D70"/>
    <mergeCell ref="F66:M66"/>
    <mergeCell ref="A8:B8"/>
    <mergeCell ref="C10:D10"/>
    <mergeCell ref="A71:B71"/>
    <mergeCell ref="C65:D65"/>
    <mergeCell ref="C66:D66"/>
    <mergeCell ref="C67:D67"/>
    <mergeCell ref="C68:D68"/>
    <mergeCell ref="C69:D69"/>
    <mergeCell ref="A61:B61"/>
    <mergeCell ref="A1:G1"/>
    <mergeCell ref="A6:B6"/>
    <mergeCell ref="C6:D6"/>
    <mergeCell ref="G5:I5"/>
    <mergeCell ref="A2:H2"/>
    <mergeCell ref="B4:C4"/>
    <mergeCell ref="B5:C5"/>
    <mergeCell ref="B3:C3"/>
    <mergeCell ref="I4:K4"/>
    <mergeCell ref="L14:M14"/>
    <mergeCell ref="C8:D8"/>
    <mergeCell ref="H14:K14"/>
    <mergeCell ref="C11:D11"/>
    <mergeCell ref="G14:G15"/>
    <mergeCell ref="C12:D12"/>
    <mergeCell ref="D9:E9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75"/>
  <sheetViews>
    <sheetView zoomScale="75" zoomScaleNormal="75" workbookViewId="0" topLeftCell="A47">
      <selection activeCell="E4" sqref="E4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24" customWidth="1"/>
    <col min="16" max="18" width="11.421875" style="24" customWidth="1"/>
    <col min="19" max="16384" width="11.421875" style="1" customWidth="1"/>
  </cols>
  <sheetData>
    <row r="1" spans="1:7" ht="24.75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57"/>
      <c r="H3" s="57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140</v>
      </c>
      <c r="F4" s="206"/>
      <c r="G4" s="204"/>
      <c r="H4" s="205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61</v>
      </c>
      <c r="B6" s="639"/>
      <c r="C6" s="701">
        <f>'Récap vacci lieu A'!C6:D6</f>
        <v>0</v>
      </c>
      <c r="D6" s="690"/>
      <c r="E6" s="61"/>
      <c r="F6" s="61"/>
      <c r="G6" s="61"/>
      <c r="H6" s="61"/>
      <c r="I6" s="61"/>
      <c r="J6" s="61"/>
      <c r="K6" s="61"/>
    </row>
    <row r="7" spans="1:11" ht="18">
      <c r="A7" s="29"/>
      <c r="B7" s="29"/>
      <c r="C7" s="55"/>
      <c r="D7" s="55"/>
      <c r="E7" s="61"/>
      <c r="F7" s="61"/>
      <c r="G7" s="61"/>
      <c r="H7" s="61"/>
      <c r="I7" s="61"/>
      <c r="J7" s="61"/>
      <c r="K7" s="61"/>
    </row>
    <row r="8" spans="1:13" ht="18">
      <c r="A8" s="664" t="s">
        <v>141</v>
      </c>
      <c r="B8" s="664"/>
      <c r="C8" s="670"/>
      <c r="D8" s="671"/>
      <c r="E8" s="63"/>
      <c r="G8" s="64"/>
      <c r="I8" s="444" t="s">
        <v>88</v>
      </c>
      <c r="J8" s="452"/>
      <c r="K8" s="453"/>
      <c r="L8" s="36"/>
      <c r="M8" s="36"/>
    </row>
    <row r="9" spans="1:16" ht="17.25" customHeight="1" thickBot="1">
      <c r="A9" s="194"/>
      <c r="B9" s="30"/>
      <c r="C9" s="215"/>
      <c r="D9" s="675"/>
      <c r="E9" s="675"/>
      <c r="G9" s="64"/>
      <c r="I9" s="65"/>
      <c r="J9" s="474"/>
      <c r="K9" s="475"/>
      <c r="L9" s="36"/>
      <c r="M9" s="36"/>
      <c r="N9" s="36"/>
      <c r="O9" s="36"/>
      <c r="P9" s="36"/>
    </row>
    <row r="10" spans="1:12" ht="24.75" customHeight="1">
      <c r="A10" s="30"/>
      <c r="B10" s="434" t="s">
        <v>43</v>
      </c>
      <c r="C10" s="702" t="s">
        <v>18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435" t="s">
        <v>44</v>
      </c>
      <c r="C11" s="699">
        <f>SUM(F11:H11)</f>
        <v>0</v>
      </c>
      <c r="D11" s="660"/>
      <c r="E11" s="426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2" ht="24.75" customHeight="1" thickBot="1">
      <c r="A12" s="30"/>
      <c r="B12" s="436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21.75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48"/>
      <c r="L14" s="647" t="s">
        <v>33</v>
      </c>
      <c r="M14" s="648"/>
    </row>
    <row r="15" spans="1:18" s="2" customFormat="1" ht="30" customHeight="1" thickBot="1">
      <c r="A15" s="212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47" t="s">
        <v>142</v>
      </c>
      <c r="I15" s="448" t="s">
        <v>48</v>
      </c>
      <c r="J15" s="450" t="s">
        <v>80</v>
      </c>
      <c r="K15" s="451" t="s">
        <v>49</v>
      </c>
      <c r="L15" s="83" t="s">
        <v>70</v>
      </c>
      <c r="M15" s="84" t="s">
        <v>51</v>
      </c>
      <c r="N15" s="24"/>
      <c r="O15" s="24"/>
      <c r="P15" s="24"/>
      <c r="Q15" s="24"/>
      <c r="R15" s="24"/>
    </row>
    <row r="16" spans="1:13" ht="19.5" customHeight="1">
      <c r="A16" s="467"/>
      <c r="B16" s="412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1"/>
      <c r="M16" s="92" t="e">
        <f aca="true" t="shared" si="5" ref="M16:M61">SUM(G16/(L16*$M$11))</f>
        <v>#DIV/0!</v>
      </c>
    </row>
    <row r="17" spans="1:13" ht="19.5" customHeight="1">
      <c r="A17" s="467"/>
      <c r="B17" s="412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92" t="e">
        <f t="shared" si="5"/>
        <v>#DIV/0!</v>
      </c>
    </row>
    <row r="18" spans="1:13" ht="19.5" customHeight="1">
      <c r="A18" s="468"/>
      <c r="B18" s="412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92" t="e">
        <f t="shared" si="5"/>
        <v>#DIV/0!</v>
      </c>
    </row>
    <row r="19" spans="1:13" ht="19.5" customHeight="1">
      <c r="A19" s="469"/>
      <c r="B19" s="412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92" t="e">
        <f t="shared" si="5"/>
        <v>#DIV/0!</v>
      </c>
    </row>
    <row r="20" spans="1:13" ht="17.25" customHeight="1">
      <c r="A20" s="467"/>
      <c r="B20" s="412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92" t="e">
        <f t="shared" si="5"/>
        <v>#DIV/0!</v>
      </c>
    </row>
    <row r="21" spans="1:13" ht="19.5" customHeight="1">
      <c r="A21" s="467"/>
      <c r="B21" s="412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92" t="e">
        <f t="shared" si="5"/>
        <v>#DIV/0!</v>
      </c>
    </row>
    <row r="22" spans="1:13" ht="19.5" customHeight="1">
      <c r="A22" s="467"/>
      <c r="B22" s="412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92" t="e">
        <f t="shared" si="5"/>
        <v>#DIV/0!</v>
      </c>
    </row>
    <row r="23" spans="1:13" ht="19.5" customHeight="1">
      <c r="A23" s="467"/>
      <c r="B23" s="412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92" t="e">
        <f t="shared" si="5"/>
        <v>#DIV/0!</v>
      </c>
    </row>
    <row r="24" spans="1:13" ht="19.5" customHeight="1">
      <c r="A24" s="467"/>
      <c r="B24" s="412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92" t="e">
        <f t="shared" si="5"/>
        <v>#DIV/0!</v>
      </c>
    </row>
    <row r="25" spans="1:13" ht="19.5" customHeight="1">
      <c r="A25" s="467"/>
      <c r="B25" s="412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92" t="e">
        <f t="shared" si="5"/>
        <v>#DIV/0!</v>
      </c>
    </row>
    <row r="26" spans="1:13" ht="19.5" customHeight="1">
      <c r="A26" s="467"/>
      <c r="B26" s="412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92" t="e">
        <f t="shared" si="5"/>
        <v>#DIV/0!</v>
      </c>
    </row>
    <row r="27" spans="1:13" ht="19.5" customHeight="1">
      <c r="A27" s="467"/>
      <c r="B27" s="412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92" t="e">
        <f t="shared" si="5"/>
        <v>#DIV/0!</v>
      </c>
    </row>
    <row r="28" spans="1:13" ht="19.5" customHeight="1">
      <c r="A28" s="467"/>
      <c r="B28" s="412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92" t="e">
        <f t="shared" si="5"/>
        <v>#DIV/0!</v>
      </c>
    </row>
    <row r="29" spans="1:13" ht="19.5" customHeight="1">
      <c r="A29" s="415"/>
      <c r="B29" s="412"/>
      <c r="C29" s="95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92" t="e">
        <f t="shared" si="5"/>
        <v>#DIV/0!</v>
      </c>
    </row>
    <row r="30" spans="1:13" ht="19.5" customHeight="1">
      <c r="A30" s="415"/>
      <c r="B30" s="412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92" t="e">
        <f t="shared" si="5"/>
        <v>#DIV/0!</v>
      </c>
    </row>
    <row r="31" spans="1:13" ht="19.5" customHeight="1">
      <c r="A31" s="467"/>
      <c r="B31" s="412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92" t="e">
        <f t="shared" si="5"/>
        <v>#DIV/0!</v>
      </c>
    </row>
    <row r="32" spans="1:13" ht="19.5" customHeight="1">
      <c r="A32" s="415"/>
      <c r="B32" s="412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92" t="e">
        <f t="shared" si="5"/>
        <v>#DIV/0!</v>
      </c>
    </row>
    <row r="33" spans="1:13" ht="19.5" customHeight="1">
      <c r="A33" s="415"/>
      <c r="B33" s="412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92" t="e">
        <f t="shared" si="5"/>
        <v>#DIV/0!</v>
      </c>
    </row>
    <row r="34" spans="1:13" ht="19.5" customHeight="1">
      <c r="A34" s="415"/>
      <c r="B34" s="412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92" t="e">
        <f t="shared" si="5"/>
        <v>#DIV/0!</v>
      </c>
    </row>
    <row r="35" spans="1:13" ht="19.5" customHeight="1">
      <c r="A35" s="467"/>
      <c r="B35" s="412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92" t="e">
        <f t="shared" si="5"/>
        <v>#DIV/0!</v>
      </c>
    </row>
    <row r="36" spans="1:13" ht="19.5" customHeight="1">
      <c r="A36" s="415"/>
      <c r="B36" s="412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92" t="e">
        <f t="shared" si="5"/>
        <v>#DIV/0!</v>
      </c>
    </row>
    <row r="37" spans="1:13" ht="19.5" customHeight="1">
      <c r="A37" s="415"/>
      <c r="B37" s="412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92" t="e">
        <f t="shared" si="5"/>
        <v>#DIV/0!</v>
      </c>
    </row>
    <row r="38" spans="1:13" ht="19.5" customHeight="1">
      <c r="A38" s="467"/>
      <c r="B38" s="412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92" t="e">
        <f t="shared" si="5"/>
        <v>#DIV/0!</v>
      </c>
    </row>
    <row r="39" spans="1:13" ht="19.5" customHeight="1">
      <c r="A39" s="415"/>
      <c r="B39" s="412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92" t="e">
        <f t="shared" si="5"/>
        <v>#DIV/0!</v>
      </c>
    </row>
    <row r="40" spans="1:13" ht="19.5" customHeight="1">
      <c r="A40" s="415"/>
      <c r="B40" s="412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92" t="e">
        <f t="shared" si="5"/>
        <v>#DIV/0!</v>
      </c>
    </row>
    <row r="41" spans="1:13" ht="19.5" customHeight="1">
      <c r="A41" s="415"/>
      <c r="B41" s="412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92" t="e">
        <f t="shared" si="5"/>
        <v>#DIV/0!</v>
      </c>
    </row>
    <row r="42" spans="1:13" ht="19.5" customHeight="1">
      <c r="A42" s="415"/>
      <c r="B42" s="412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92" t="e">
        <f t="shared" si="5"/>
        <v>#DIV/0!</v>
      </c>
    </row>
    <row r="43" spans="1:13" ht="19.5" customHeight="1">
      <c r="A43" s="416"/>
      <c r="B43" s="412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92" t="e">
        <f t="shared" si="5"/>
        <v>#DIV/0!</v>
      </c>
    </row>
    <row r="44" spans="1:13" ht="19.5" customHeight="1">
      <c r="A44" s="415"/>
      <c r="B44" s="412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92" t="e">
        <f t="shared" si="5"/>
        <v>#DIV/0!</v>
      </c>
    </row>
    <row r="45" spans="1:13" ht="19.5" customHeight="1">
      <c r="A45" s="416"/>
      <c r="B45" s="412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92" t="e">
        <f t="shared" si="5"/>
        <v>#DIV/0!</v>
      </c>
    </row>
    <row r="46" spans="1:13" ht="19.5" customHeight="1">
      <c r="A46" s="416"/>
      <c r="B46" s="412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92" t="e">
        <f t="shared" si="5"/>
        <v>#DIV/0!</v>
      </c>
    </row>
    <row r="47" spans="1:13" ht="19.5" customHeight="1">
      <c r="A47" s="416"/>
      <c r="B47" s="412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92" t="e">
        <f t="shared" si="5"/>
        <v>#DIV/0!</v>
      </c>
    </row>
    <row r="48" spans="1:13" ht="19.5" customHeight="1">
      <c r="A48" s="415"/>
      <c r="B48" s="412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92" t="e">
        <f t="shared" si="5"/>
        <v>#DIV/0!</v>
      </c>
    </row>
    <row r="49" spans="1:13" ht="19.5" customHeight="1">
      <c r="A49" s="416"/>
      <c r="B49" s="412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92" t="e">
        <f t="shared" si="5"/>
        <v>#DIV/0!</v>
      </c>
    </row>
    <row r="50" spans="1:13" ht="19.5" customHeight="1">
      <c r="A50" s="416"/>
      <c r="B50" s="412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92" t="e">
        <f t="shared" si="5"/>
        <v>#DIV/0!</v>
      </c>
    </row>
    <row r="51" spans="1:13" ht="19.5" customHeight="1">
      <c r="A51" s="415"/>
      <c r="B51" s="412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92" t="e">
        <f t="shared" si="5"/>
        <v>#DIV/0!</v>
      </c>
    </row>
    <row r="52" spans="1:13" ht="19.5" customHeight="1">
      <c r="A52" s="415"/>
      <c r="B52" s="412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92" t="e">
        <f t="shared" si="5"/>
        <v>#DIV/0!</v>
      </c>
    </row>
    <row r="53" spans="1:13" ht="19.5" customHeight="1">
      <c r="A53" s="415"/>
      <c r="B53" s="412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92" t="e">
        <f t="shared" si="5"/>
        <v>#DIV/0!</v>
      </c>
    </row>
    <row r="54" spans="1:13" ht="19.5" customHeight="1">
      <c r="A54" s="415"/>
      <c r="B54" s="412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92" t="e">
        <f t="shared" si="5"/>
        <v>#DIV/0!</v>
      </c>
    </row>
    <row r="55" spans="1:13" ht="19.5" customHeight="1">
      <c r="A55" s="415"/>
      <c r="B55" s="412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92" t="e">
        <f t="shared" si="5"/>
        <v>#DIV/0!</v>
      </c>
    </row>
    <row r="56" spans="1:13" ht="19.5" customHeight="1">
      <c r="A56" s="415"/>
      <c r="B56" s="412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92" t="e">
        <f t="shared" si="5"/>
        <v>#DIV/0!</v>
      </c>
    </row>
    <row r="57" spans="1:13" ht="19.5" customHeight="1">
      <c r="A57" s="415"/>
      <c r="B57" s="412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92" t="e">
        <f t="shared" si="5"/>
        <v>#DIV/0!</v>
      </c>
    </row>
    <row r="58" spans="1:13" ht="19.5" customHeight="1">
      <c r="A58" s="415"/>
      <c r="B58" s="412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92" t="e">
        <f t="shared" si="5"/>
        <v>#DIV/0!</v>
      </c>
    </row>
    <row r="59" spans="1:13" ht="19.5" customHeight="1">
      <c r="A59" s="415"/>
      <c r="B59" s="412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92" t="e">
        <f t="shared" si="5"/>
        <v>#DIV/0!</v>
      </c>
    </row>
    <row r="60" spans="1:13" ht="19.5" customHeight="1" thickBot="1">
      <c r="A60" s="417"/>
      <c r="B60" s="413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102"/>
      <c r="M60" s="92" t="e">
        <f t="shared" si="5"/>
        <v>#DIV/0!</v>
      </c>
    </row>
    <row r="61" spans="1:13" ht="22.5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9" t="e">
        <f>SUM(F61/H12)</f>
        <v>#DIV/0!</v>
      </c>
      <c r="L61" s="110">
        <f>SUM(L13:L60)</f>
        <v>0</v>
      </c>
      <c r="M61" s="111" t="e">
        <f t="shared" si="5"/>
        <v>#DIV/0!</v>
      </c>
    </row>
    <row r="62" spans="2:11" ht="19.5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18">
      <c r="A63" s="414" t="s">
        <v>84</v>
      </c>
      <c r="B63" s="433"/>
      <c r="C63" s="478"/>
      <c r="D63" s="479"/>
      <c r="E63" s="113"/>
      <c r="F63" s="113"/>
      <c r="G63" s="113"/>
      <c r="H63" s="113"/>
      <c r="I63" s="113"/>
      <c r="J63" s="113"/>
      <c r="K63" s="112"/>
    </row>
    <row r="64" spans="1:11" ht="15">
      <c r="A64" s="704" t="s">
        <v>34</v>
      </c>
      <c r="B64" s="705"/>
      <c r="C64" s="621" t="s">
        <v>57</v>
      </c>
      <c r="D64" s="621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51"/>
      <c r="C65" s="617">
        <f>SUM(L61*M11)</f>
        <v>0</v>
      </c>
      <c r="D65" s="617"/>
      <c r="E65" s="115"/>
      <c r="F65" s="115"/>
      <c r="G65" s="116"/>
      <c r="H65" s="115"/>
      <c r="I65" s="115"/>
      <c r="J65" s="115"/>
      <c r="K65" s="112"/>
    </row>
    <row r="66" spans="1:13" ht="18">
      <c r="A66" s="707"/>
      <c r="B66" s="614"/>
      <c r="C66" s="649"/>
      <c r="D66" s="708"/>
      <c r="F66" s="622" t="s">
        <v>87</v>
      </c>
      <c r="G66" s="623"/>
      <c r="H66" s="623"/>
      <c r="I66" s="623"/>
      <c r="J66" s="623"/>
      <c r="K66" s="623"/>
      <c r="L66" s="623"/>
      <c r="M66" s="624"/>
    </row>
    <row r="67" spans="1:13" ht="18">
      <c r="A67" s="704" t="s">
        <v>35</v>
      </c>
      <c r="B67" s="706"/>
      <c r="C67" s="693" t="s">
        <v>57</v>
      </c>
      <c r="D67" s="694"/>
      <c r="E67" s="118"/>
      <c r="F67" s="611" t="s">
        <v>85</v>
      </c>
      <c r="G67" s="611"/>
      <c r="H67" s="611"/>
      <c r="I67" s="611"/>
      <c r="J67" s="611"/>
      <c r="K67" s="611"/>
      <c r="L67" s="611"/>
      <c r="M67" s="371" t="e">
        <f>SUM(C68/C69)</f>
        <v>#DIV/0!</v>
      </c>
    </row>
    <row r="68" spans="1:13" ht="18">
      <c r="A68" s="611" t="s">
        <v>72</v>
      </c>
      <c r="B68" s="611"/>
      <c r="C68" s="676"/>
      <c r="D68" s="676"/>
      <c r="E68" s="119"/>
      <c r="F68" s="611" t="s">
        <v>131</v>
      </c>
      <c r="G68" s="611"/>
      <c r="H68" s="611"/>
      <c r="I68" s="611"/>
      <c r="J68" s="611"/>
      <c r="K68" s="611"/>
      <c r="L68" s="611"/>
      <c r="M68" s="372" t="e">
        <f>SUM(C68-G61)/C68</f>
        <v>#DIV/0!</v>
      </c>
    </row>
    <row r="69" spans="1:13" ht="18">
      <c r="A69" s="611" t="s">
        <v>73</v>
      </c>
      <c r="B69" s="611"/>
      <c r="C69" s="677"/>
      <c r="D69" s="677"/>
      <c r="E69" s="118"/>
      <c r="F69" s="611" t="s">
        <v>86</v>
      </c>
      <c r="G69" s="611"/>
      <c r="H69" s="611"/>
      <c r="I69" s="611"/>
      <c r="J69" s="611"/>
      <c r="K69" s="611"/>
      <c r="L69" s="611"/>
      <c r="M69" s="373" t="e">
        <f>SUM(C70/L61)</f>
        <v>#DIV/0!</v>
      </c>
    </row>
    <row r="70" spans="1:13" ht="18">
      <c r="A70" s="611" t="s">
        <v>120</v>
      </c>
      <c r="B70" s="611"/>
      <c r="C70" s="676"/>
      <c r="D70" s="676"/>
      <c r="E70" s="118"/>
      <c r="F70" s="719" t="s">
        <v>56</v>
      </c>
      <c r="G70" s="719"/>
      <c r="H70" s="719"/>
      <c r="I70" s="719"/>
      <c r="J70" s="719"/>
      <c r="K70" s="719"/>
      <c r="L70" s="719"/>
      <c r="M70" s="375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ht="15.75" customHeight="1"/>
    <row r="73" spans="1:4" ht="20.25" customHeight="1">
      <c r="A73" s="686" t="s">
        <v>2</v>
      </c>
      <c r="B73" s="687"/>
      <c r="C73" s="687"/>
      <c r="D73" s="688"/>
    </row>
    <row r="74" spans="1:13" ht="19.5" customHeight="1">
      <c r="A74" s="722"/>
      <c r="B74" s="723"/>
      <c r="C74" s="723"/>
      <c r="D74" s="723"/>
      <c r="E74" s="723"/>
      <c r="F74" s="723"/>
      <c r="G74" s="723"/>
      <c r="H74" s="723"/>
      <c r="I74" s="723"/>
      <c r="J74" s="723"/>
      <c r="K74" s="723"/>
      <c r="L74" s="723"/>
      <c r="M74" s="724"/>
    </row>
    <row r="75" spans="1:13" ht="19.5" customHeight="1">
      <c r="A75" s="725"/>
      <c r="B75" s="726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7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42">
    <mergeCell ref="C71:D71"/>
    <mergeCell ref="C68:D68"/>
    <mergeCell ref="C69:D69"/>
    <mergeCell ref="C70:D70"/>
    <mergeCell ref="C66:D66"/>
    <mergeCell ref="A66:B66"/>
    <mergeCell ref="C10:D10"/>
    <mergeCell ref="C11:D11"/>
    <mergeCell ref="A73:D73"/>
    <mergeCell ref="F67:L67"/>
    <mergeCell ref="F68:L68"/>
    <mergeCell ref="F69:L69"/>
    <mergeCell ref="F70:L70"/>
    <mergeCell ref="A71:B71"/>
    <mergeCell ref="A68:B68"/>
    <mergeCell ref="A61:B61"/>
    <mergeCell ref="G14:G15"/>
    <mergeCell ref="A64:B64"/>
    <mergeCell ref="C64:D64"/>
    <mergeCell ref="A70:B70"/>
    <mergeCell ref="A69:B69"/>
    <mergeCell ref="A65:B65"/>
    <mergeCell ref="C67:D67"/>
    <mergeCell ref="C65:D65"/>
    <mergeCell ref="A1:G1"/>
    <mergeCell ref="A8:B8"/>
    <mergeCell ref="A2:H2"/>
    <mergeCell ref="B4:C4"/>
    <mergeCell ref="B5:C5"/>
    <mergeCell ref="B3:C3"/>
    <mergeCell ref="C8:D8"/>
    <mergeCell ref="C6:D6"/>
    <mergeCell ref="G5:I5"/>
    <mergeCell ref="A6:B6"/>
    <mergeCell ref="F66:M66"/>
    <mergeCell ref="A67:B67"/>
    <mergeCell ref="I4:K4"/>
    <mergeCell ref="A74:M75"/>
    <mergeCell ref="C12:D12"/>
    <mergeCell ref="D9:E9"/>
    <mergeCell ref="L14:M14"/>
    <mergeCell ref="H14:K14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75"/>
  <sheetViews>
    <sheetView zoomScale="75" zoomScaleNormal="75" workbookViewId="0" topLeftCell="A3">
      <selection activeCell="C30" sqref="C30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24" customWidth="1"/>
    <col min="16" max="18" width="11.421875" style="24" customWidth="1"/>
    <col min="19" max="16384" width="11.421875" style="1" customWidth="1"/>
  </cols>
  <sheetData>
    <row r="1" spans="1:7" ht="28.5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57"/>
      <c r="H3" s="57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140</v>
      </c>
      <c r="F4" s="206"/>
      <c r="G4" s="204"/>
      <c r="H4" s="205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61</v>
      </c>
      <c r="B6" s="639"/>
      <c r="C6" s="701">
        <f>'Récap vacci lieu A'!C6:D6</f>
        <v>0</v>
      </c>
      <c r="D6" s="690"/>
      <c r="E6" s="61"/>
      <c r="F6" s="61"/>
      <c r="G6" s="61"/>
      <c r="H6" s="61"/>
      <c r="I6" s="61"/>
      <c r="J6" s="61"/>
      <c r="K6" s="61"/>
    </row>
    <row r="7" spans="1:11" ht="18">
      <c r="A7" s="29"/>
      <c r="B7" s="29"/>
      <c r="C7" s="214"/>
      <c r="D7" s="55"/>
      <c r="E7" s="61"/>
      <c r="F7" s="61"/>
      <c r="G7" s="61"/>
      <c r="H7" s="61"/>
      <c r="I7" s="61"/>
      <c r="J7" s="61"/>
      <c r="K7" s="61"/>
    </row>
    <row r="8" spans="1:13" ht="18">
      <c r="A8" s="664" t="s">
        <v>138</v>
      </c>
      <c r="B8" s="664"/>
      <c r="C8" s="670"/>
      <c r="D8" s="671"/>
      <c r="E8" s="63"/>
      <c r="G8" s="64"/>
      <c r="I8" s="470" t="s">
        <v>88</v>
      </c>
      <c r="J8" s="445"/>
      <c r="K8" s="446"/>
      <c r="L8" s="36"/>
      <c r="M8" s="36"/>
    </row>
    <row r="9" spans="1:18" ht="13.5" customHeight="1" thickBot="1">
      <c r="A9" s="194"/>
      <c r="B9" s="30"/>
      <c r="C9" s="215"/>
      <c r="D9" s="215"/>
      <c r="E9" s="63"/>
      <c r="G9" s="64"/>
      <c r="I9" s="65"/>
      <c r="J9" s="66"/>
      <c r="K9" s="36"/>
      <c r="L9" s="36"/>
      <c r="M9" s="36"/>
      <c r="N9" s="36"/>
      <c r="O9" s="36"/>
      <c r="P9" s="36"/>
      <c r="Q9" s="36"/>
      <c r="R9" s="36"/>
    </row>
    <row r="10" spans="1:12" ht="24.75" customHeight="1">
      <c r="A10" s="30"/>
      <c r="B10" s="434" t="s">
        <v>43</v>
      </c>
      <c r="C10" s="702" t="s">
        <v>18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435" t="s">
        <v>44</v>
      </c>
      <c r="C11" s="699">
        <f>SUM(F11:H11)</f>
        <v>0</v>
      </c>
      <c r="D11" s="660"/>
      <c r="E11" s="174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2" ht="24.75" customHeight="1" thickBot="1">
      <c r="A12" s="30"/>
      <c r="B12" s="436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18.75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48"/>
      <c r="L14" s="647" t="s">
        <v>33</v>
      </c>
      <c r="M14" s="648"/>
    </row>
    <row r="15" spans="1:18" s="2" customFormat="1" ht="27.75" customHeight="1" thickBot="1">
      <c r="A15" s="212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47" t="s">
        <v>18</v>
      </c>
      <c r="I15" s="448" t="s">
        <v>48</v>
      </c>
      <c r="J15" s="450" t="s">
        <v>80</v>
      </c>
      <c r="K15" s="451" t="s">
        <v>132</v>
      </c>
      <c r="L15" s="83" t="s">
        <v>70</v>
      </c>
      <c r="M15" s="84" t="s">
        <v>51</v>
      </c>
      <c r="N15" s="24"/>
      <c r="O15" s="24"/>
      <c r="P15" s="24"/>
      <c r="Q15" s="24"/>
      <c r="R15" s="24"/>
    </row>
    <row r="16" spans="1:13" ht="19.5" customHeight="1">
      <c r="A16" s="467"/>
      <c r="B16" s="412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1"/>
      <c r="M16" s="92" t="e">
        <f aca="true" t="shared" si="5" ref="M16:M61">SUM(G16/(L16*$M$11))</f>
        <v>#DIV/0!</v>
      </c>
    </row>
    <row r="17" spans="1:13" ht="19.5" customHeight="1">
      <c r="A17" s="467"/>
      <c r="B17" s="412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92" t="e">
        <f t="shared" si="5"/>
        <v>#DIV/0!</v>
      </c>
    </row>
    <row r="18" spans="1:13" ht="19.5" customHeight="1">
      <c r="A18" s="468"/>
      <c r="B18" s="412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92" t="e">
        <f t="shared" si="5"/>
        <v>#DIV/0!</v>
      </c>
    </row>
    <row r="19" spans="1:13" ht="19.5" customHeight="1">
      <c r="A19" s="469"/>
      <c r="B19" s="412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92" t="e">
        <f t="shared" si="5"/>
        <v>#DIV/0!</v>
      </c>
    </row>
    <row r="20" spans="1:13" ht="19.5" customHeight="1">
      <c r="A20" s="467"/>
      <c r="B20" s="412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92" t="e">
        <f t="shared" si="5"/>
        <v>#DIV/0!</v>
      </c>
    </row>
    <row r="21" spans="1:13" ht="19.5" customHeight="1">
      <c r="A21" s="467"/>
      <c r="B21" s="412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92" t="e">
        <f t="shared" si="5"/>
        <v>#DIV/0!</v>
      </c>
    </row>
    <row r="22" spans="1:13" ht="19.5" customHeight="1">
      <c r="A22" s="467"/>
      <c r="B22" s="412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92" t="e">
        <f t="shared" si="5"/>
        <v>#DIV/0!</v>
      </c>
    </row>
    <row r="23" spans="1:13" ht="19.5" customHeight="1">
      <c r="A23" s="467"/>
      <c r="B23" s="412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92" t="e">
        <f t="shared" si="5"/>
        <v>#DIV/0!</v>
      </c>
    </row>
    <row r="24" spans="1:13" ht="19.5" customHeight="1">
      <c r="A24" s="467"/>
      <c r="B24" s="412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92" t="e">
        <f t="shared" si="5"/>
        <v>#DIV/0!</v>
      </c>
    </row>
    <row r="25" spans="1:13" ht="19.5" customHeight="1">
      <c r="A25" s="467"/>
      <c r="B25" s="412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92" t="e">
        <f t="shared" si="5"/>
        <v>#DIV/0!</v>
      </c>
    </row>
    <row r="26" spans="1:13" ht="19.5" customHeight="1">
      <c r="A26" s="415"/>
      <c r="B26" s="412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92" t="e">
        <f t="shared" si="5"/>
        <v>#DIV/0!</v>
      </c>
    </row>
    <row r="27" spans="1:13" ht="19.5" customHeight="1">
      <c r="A27" s="415"/>
      <c r="B27" s="412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92" t="e">
        <f t="shared" si="5"/>
        <v>#DIV/0!</v>
      </c>
    </row>
    <row r="28" spans="1:13" ht="19.5" customHeight="1">
      <c r="A28" s="467"/>
      <c r="B28" s="412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92" t="e">
        <f t="shared" si="5"/>
        <v>#DIV/0!</v>
      </c>
    </row>
    <row r="29" spans="1:13" ht="19.5" customHeight="1">
      <c r="A29" s="415"/>
      <c r="B29" s="412"/>
      <c r="C29" s="95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92" t="e">
        <f t="shared" si="5"/>
        <v>#DIV/0!</v>
      </c>
    </row>
    <row r="30" spans="1:13" ht="19.5" customHeight="1">
      <c r="A30" s="415"/>
      <c r="B30" s="412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92" t="e">
        <f t="shared" si="5"/>
        <v>#DIV/0!</v>
      </c>
    </row>
    <row r="31" spans="1:13" ht="19.5" customHeight="1">
      <c r="A31" s="467"/>
      <c r="B31" s="412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92" t="e">
        <f t="shared" si="5"/>
        <v>#DIV/0!</v>
      </c>
    </row>
    <row r="32" spans="1:13" ht="19.5" customHeight="1">
      <c r="A32" s="467"/>
      <c r="B32" s="412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92" t="e">
        <f t="shared" si="5"/>
        <v>#DIV/0!</v>
      </c>
    </row>
    <row r="33" spans="1:13" ht="19.5" customHeight="1">
      <c r="A33" s="467"/>
      <c r="B33" s="412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92" t="e">
        <f t="shared" si="5"/>
        <v>#DIV/0!</v>
      </c>
    </row>
    <row r="34" spans="1:13" ht="19.5" customHeight="1">
      <c r="A34" s="467"/>
      <c r="B34" s="412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92" t="e">
        <f t="shared" si="5"/>
        <v>#DIV/0!</v>
      </c>
    </row>
    <row r="35" spans="1:13" ht="19.5" customHeight="1">
      <c r="A35" s="468"/>
      <c r="B35" s="412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92" t="e">
        <f t="shared" si="5"/>
        <v>#DIV/0!</v>
      </c>
    </row>
    <row r="36" spans="1:13" ht="19.5" customHeight="1">
      <c r="A36" s="469"/>
      <c r="B36" s="412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92" t="e">
        <f t="shared" si="5"/>
        <v>#DIV/0!</v>
      </c>
    </row>
    <row r="37" spans="1:13" ht="19.5" customHeight="1">
      <c r="A37" s="467"/>
      <c r="B37" s="412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92" t="e">
        <f t="shared" si="5"/>
        <v>#DIV/0!</v>
      </c>
    </row>
    <row r="38" spans="1:13" ht="19.5" customHeight="1">
      <c r="A38" s="467"/>
      <c r="B38" s="412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92" t="e">
        <f t="shared" si="5"/>
        <v>#DIV/0!</v>
      </c>
    </row>
    <row r="39" spans="1:13" ht="19.5" customHeight="1">
      <c r="A39" s="467"/>
      <c r="B39" s="412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92" t="e">
        <f t="shared" si="5"/>
        <v>#DIV/0!</v>
      </c>
    </row>
    <row r="40" spans="1:13" ht="19.5" customHeight="1">
      <c r="A40" s="467"/>
      <c r="B40" s="412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92" t="e">
        <f t="shared" si="5"/>
        <v>#DIV/0!</v>
      </c>
    </row>
    <row r="41" spans="1:13" ht="19.5" customHeight="1">
      <c r="A41" s="467"/>
      <c r="B41" s="412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92" t="e">
        <f t="shared" si="5"/>
        <v>#DIV/0!</v>
      </c>
    </row>
    <row r="42" spans="1:13" ht="19.5" customHeight="1">
      <c r="A42" s="467"/>
      <c r="B42" s="412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92" t="e">
        <f t="shared" si="5"/>
        <v>#DIV/0!</v>
      </c>
    </row>
    <row r="43" spans="1:13" ht="19.5" customHeight="1">
      <c r="A43" s="415"/>
      <c r="B43" s="412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92" t="e">
        <f t="shared" si="5"/>
        <v>#DIV/0!</v>
      </c>
    </row>
    <row r="44" spans="1:13" ht="19.5" customHeight="1">
      <c r="A44" s="415"/>
      <c r="B44" s="412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92" t="e">
        <f t="shared" si="5"/>
        <v>#DIV/0!</v>
      </c>
    </row>
    <row r="45" spans="1:13" ht="19.5" customHeight="1">
      <c r="A45" s="415"/>
      <c r="B45" s="412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92" t="e">
        <f t="shared" si="5"/>
        <v>#DIV/0!</v>
      </c>
    </row>
    <row r="46" spans="1:13" ht="19.5" customHeight="1">
      <c r="A46" s="416"/>
      <c r="B46" s="412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92" t="e">
        <f t="shared" si="5"/>
        <v>#DIV/0!</v>
      </c>
    </row>
    <row r="47" spans="1:13" ht="19.5" customHeight="1">
      <c r="A47" s="416"/>
      <c r="B47" s="412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92" t="e">
        <f t="shared" si="5"/>
        <v>#DIV/0!</v>
      </c>
    </row>
    <row r="48" spans="1:13" ht="19.5" customHeight="1">
      <c r="A48" s="416"/>
      <c r="B48" s="412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92" t="e">
        <f t="shared" si="5"/>
        <v>#DIV/0!</v>
      </c>
    </row>
    <row r="49" spans="1:13" ht="19.5" customHeight="1">
      <c r="A49" s="416"/>
      <c r="B49" s="412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92" t="e">
        <f t="shared" si="5"/>
        <v>#DIV/0!</v>
      </c>
    </row>
    <row r="50" spans="1:13" ht="19.5" customHeight="1">
      <c r="A50" s="415"/>
      <c r="B50" s="412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92" t="e">
        <f t="shared" si="5"/>
        <v>#DIV/0!</v>
      </c>
    </row>
    <row r="51" spans="1:13" ht="19.5" customHeight="1">
      <c r="A51" s="415"/>
      <c r="B51" s="412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92" t="e">
        <f t="shared" si="5"/>
        <v>#DIV/0!</v>
      </c>
    </row>
    <row r="52" spans="1:13" ht="19.5" customHeight="1">
      <c r="A52" s="415"/>
      <c r="B52" s="412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92" t="e">
        <f t="shared" si="5"/>
        <v>#DIV/0!</v>
      </c>
    </row>
    <row r="53" spans="1:13" ht="19.5" customHeight="1">
      <c r="A53" s="415"/>
      <c r="B53" s="412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92" t="e">
        <f t="shared" si="5"/>
        <v>#DIV/0!</v>
      </c>
    </row>
    <row r="54" spans="1:13" ht="19.5" customHeight="1">
      <c r="A54" s="415"/>
      <c r="B54" s="412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92" t="e">
        <f t="shared" si="5"/>
        <v>#DIV/0!</v>
      </c>
    </row>
    <row r="55" spans="1:13" ht="19.5" customHeight="1">
      <c r="A55" s="415"/>
      <c r="B55" s="412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92" t="e">
        <f t="shared" si="5"/>
        <v>#DIV/0!</v>
      </c>
    </row>
    <row r="56" spans="1:13" ht="19.5" customHeight="1">
      <c r="A56" s="415"/>
      <c r="B56" s="412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92" t="e">
        <f t="shared" si="5"/>
        <v>#DIV/0!</v>
      </c>
    </row>
    <row r="57" spans="1:13" ht="19.5" customHeight="1">
      <c r="A57" s="415"/>
      <c r="B57" s="412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92" t="e">
        <f t="shared" si="5"/>
        <v>#DIV/0!</v>
      </c>
    </row>
    <row r="58" spans="1:13" ht="19.5" customHeight="1">
      <c r="A58" s="415"/>
      <c r="B58" s="412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92" t="e">
        <f t="shared" si="5"/>
        <v>#DIV/0!</v>
      </c>
    </row>
    <row r="59" spans="1:13" ht="19.5" customHeight="1">
      <c r="A59" s="415"/>
      <c r="B59" s="412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92" t="e">
        <f t="shared" si="5"/>
        <v>#DIV/0!</v>
      </c>
    </row>
    <row r="60" spans="1:13" ht="19.5" customHeight="1" thickBot="1">
      <c r="A60" s="417"/>
      <c r="B60" s="413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102"/>
      <c r="M60" s="92" t="e">
        <f t="shared" si="5"/>
        <v>#DIV/0!</v>
      </c>
    </row>
    <row r="61" spans="1:13" ht="22.5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9" t="e">
        <f>SUM(F61/H12)</f>
        <v>#DIV/0!</v>
      </c>
      <c r="L61" s="110">
        <f>SUM(L13:L60)</f>
        <v>0</v>
      </c>
      <c r="M61" s="111" t="e">
        <f t="shared" si="5"/>
        <v>#DIV/0!</v>
      </c>
    </row>
    <row r="62" spans="2:11" ht="19.5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18">
      <c r="A63" s="414" t="s">
        <v>84</v>
      </c>
      <c r="B63" s="730"/>
      <c r="C63" s="730"/>
      <c r="D63" s="731"/>
      <c r="E63" s="113"/>
      <c r="F63" s="113"/>
      <c r="G63" s="113"/>
      <c r="H63" s="113"/>
      <c r="I63" s="113"/>
      <c r="J63" s="113"/>
      <c r="K63" s="112"/>
    </row>
    <row r="64" spans="1:11" ht="15">
      <c r="A64" s="704" t="s">
        <v>34</v>
      </c>
      <c r="B64" s="705"/>
      <c r="C64" s="728" t="s">
        <v>57</v>
      </c>
      <c r="D64" s="729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11"/>
      <c r="C65" s="617">
        <f>SUM(L61*M11)</f>
        <v>0</v>
      </c>
      <c r="D65" s="617"/>
      <c r="E65" s="115"/>
      <c r="F65" s="115"/>
      <c r="G65" s="116"/>
      <c r="H65" s="115"/>
      <c r="I65" s="115"/>
      <c r="J65" s="115"/>
      <c r="K65" s="112"/>
    </row>
    <row r="66" spans="1:13" ht="18">
      <c r="A66" s="707"/>
      <c r="B66" s="614"/>
      <c r="C66" s="649"/>
      <c r="D66" s="708"/>
      <c r="F66" s="622" t="s">
        <v>87</v>
      </c>
      <c r="G66" s="623"/>
      <c r="H66" s="623"/>
      <c r="I66" s="623"/>
      <c r="J66" s="623"/>
      <c r="K66" s="623"/>
      <c r="L66" s="623"/>
      <c r="M66" s="624"/>
    </row>
    <row r="67" spans="1:13" ht="18">
      <c r="A67" s="618" t="s">
        <v>35</v>
      </c>
      <c r="B67" s="619"/>
      <c r="C67" s="693" t="s">
        <v>57</v>
      </c>
      <c r="D67" s="694"/>
      <c r="E67" s="118"/>
      <c r="F67" s="651" t="s">
        <v>85</v>
      </c>
      <c r="G67" s="652"/>
      <c r="H67" s="652"/>
      <c r="I67" s="652"/>
      <c r="J67" s="652"/>
      <c r="K67" s="652"/>
      <c r="L67" s="653"/>
      <c r="M67" s="371" t="e">
        <f>SUM(C68/C69)</f>
        <v>#DIV/0!</v>
      </c>
    </row>
    <row r="68" spans="1:13" ht="18">
      <c r="A68" s="611" t="s">
        <v>72</v>
      </c>
      <c r="B68" s="611"/>
      <c r="C68" s="676"/>
      <c r="D68" s="676"/>
      <c r="E68" s="119"/>
      <c r="F68" s="210" t="s">
        <v>131</v>
      </c>
      <c r="G68" s="464"/>
      <c r="H68" s="732"/>
      <c r="I68" s="732"/>
      <c r="J68" s="732"/>
      <c r="K68" s="732"/>
      <c r="L68" s="733"/>
      <c r="M68" s="372" t="e">
        <f>SUM(C68-G61)/C68</f>
        <v>#DIV/0!</v>
      </c>
    </row>
    <row r="69" spans="1:13" ht="18">
      <c r="A69" s="611" t="s">
        <v>73</v>
      </c>
      <c r="B69" s="611"/>
      <c r="C69" s="677"/>
      <c r="D69" s="677"/>
      <c r="E69" s="118"/>
      <c r="F69" s="651" t="s">
        <v>86</v>
      </c>
      <c r="G69" s="652"/>
      <c r="H69" s="652"/>
      <c r="I69" s="652"/>
      <c r="J69" s="652"/>
      <c r="K69" s="652"/>
      <c r="L69" s="653"/>
      <c r="M69" s="373" t="e">
        <f>SUM(C70/L61)</f>
        <v>#DIV/0!</v>
      </c>
    </row>
    <row r="70" spans="1:13" ht="18">
      <c r="A70" s="611" t="s">
        <v>120</v>
      </c>
      <c r="B70" s="611"/>
      <c r="C70" s="676"/>
      <c r="D70" s="676"/>
      <c r="E70" s="118"/>
      <c r="F70" s="379" t="s">
        <v>56</v>
      </c>
      <c r="G70" s="471"/>
      <c r="H70" s="472"/>
      <c r="I70" s="472"/>
      <c r="J70" s="472"/>
      <c r="K70" s="472"/>
      <c r="L70" s="473"/>
      <c r="M70" s="375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ht="15.75" customHeight="1"/>
    <row r="73" spans="1:4" ht="21.75" customHeight="1">
      <c r="A73" s="686" t="s">
        <v>2</v>
      </c>
      <c r="B73" s="687"/>
      <c r="C73" s="687"/>
      <c r="D73" s="688"/>
    </row>
    <row r="74" spans="1:13" ht="19.5" customHeight="1">
      <c r="A74" s="722"/>
      <c r="B74" s="723"/>
      <c r="C74" s="723"/>
      <c r="D74" s="723"/>
      <c r="E74" s="723"/>
      <c r="F74" s="723"/>
      <c r="G74" s="723"/>
      <c r="H74" s="723"/>
      <c r="I74" s="723"/>
      <c r="J74" s="723"/>
      <c r="K74" s="723"/>
      <c r="L74" s="723"/>
      <c r="M74" s="724"/>
    </row>
    <row r="75" spans="1:13" ht="19.5" customHeight="1">
      <c r="A75" s="725"/>
      <c r="B75" s="726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7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41">
    <mergeCell ref="F69:L69"/>
    <mergeCell ref="A73:D73"/>
    <mergeCell ref="A67:B67"/>
    <mergeCell ref="F66:M66"/>
    <mergeCell ref="F67:L67"/>
    <mergeCell ref="H68:L68"/>
    <mergeCell ref="A71:B71"/>
    <mergeCell ref="C69:D69"/>
    <mergeCell ref="A65:B65"/>
    <mergeCell ref="A66:B66"/>
    <mergeCell ref="A69:B69"/>
    <mergeCell ref="C70:D70"/>
    <mergeCell ref="C65:D65"/>
    <mergeCell ref="C66:D66"/>
    <mergeCell ref="C67:D67"/>
    <mergeCell ref="C68:D68"/>
    <mergeCell ref="A8:B8"/>
    <mergeCell ref="C10:D10"/>
    <mergeCell ref="A61:B61"/>
    <mergeCell ref="A64:B64"/>
    <mergeCell ref="C64:D64"/>
    <mergeCell ref="B63:D63"/>
    <mergeCell ref="A1:G1"/>
    <mergeCell ref="A6:B6"/>
    <mergeCell ref="C6:D6"/>
    <mergeCell ref="G5:I5"/>
    <mergeCell ref="A2:H2"/>
    <mergeCell ref="B4:C4"/>
    <mergeCell ref="B5:C5"/>
    <mergeCell ref="B3:C3"/>
    <mergeCell ref="I4:K4"/>
    <mergeCell ref="A74:M75"/>
    <mergeCell ref="L14:M14"/>
    <mergeCell ref="C8:D8"/>
    <mergeCell ref="H14:K14"/>
    <mergeCell ref="C11:D11"/>
    <mergeCell ref="G14:G15"/>
    <mergeCell ref="C12:D12"/>
    <mergeCell ref="C71:D71"/>
    <mergeCell ref="A68:B68"/>
    <mergeCell ref="A70:B70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75"/>
  <sheetViews>
    <sheetView zoomScale="75" zoomScaleNormal="75" workbookViewId="0" topLeftCell="A1">
      <selection activeCell="D34" sqref="D34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24" customWidth="1"/>
    <col min="16" max="17" width="11.421875" style="24" customWidth="1"/>
    <col min="18" max="16384" width="11.421875" style="1" customWidth="1"/>
  </cols>
  <sheetData>
    <row r="1" spans="1:7" ht="25.5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57"/>
      <c r="H3" s="57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140</v>
      </c>
      <c r="F4" s="206"/>
      <c r="G4" s="204"/>
      <c r="H4" s="205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61</v>
      </c>
      <c r="B6" s="639"/>
      <c r="C6" s="701">
        <f>'Récap vacci lieu A'!C6:D6</f>
        <v>0</v>
      </c>
      <c r="D6" s="690"/>
      <c r="E6" s="61"/>
      <c r="F6" s="61"/>
      <c r="G6" s="61"/>
      <c r="H6" s="61"/>
      <c r="I6" s="61"/>
      <c r="J6" s="61"/>
      <c r="K6" s="61"/>
    </row>
    <row r="7" spans="1:11" ht="18">
      <c r="A7" s="29"/>
      <c r="B7" s="29"/>
      <c r="C7" s="55"/>
      <c r="D7" s="55"/>
      <c r="E7" s="61"/>
      <c r="F7" s="61"/>
      <c r="G7" s="61"/>
      <c r="H7" s="61"/>
      <c r="I7" s="61"/>
      <c r="J7" s="61"/>
      <c r="K7" s="61"/>
    </row>
    <row r="8" spans="1:13" ht="18">
      <c r="A8" s="664" t="s">
        <v>138</v>
      </c>
      <c r="B8" s="664"/>
      <c r="C8" s="670"/>
      <c r="D8" s="671"/>
      <c r="E8" s="63"/>
      <c r="G8" s="64"/>
      <c r="I8" s="444" t="s">
        <v>88</v>
      </c>
      <c r="J8" s="452"/>
      <c r="K8" s="453"/>
      <c r="L8" s="36"/>
      <c r="M8" s="36"/>
    </row>
    <row r="9" spans="1:13" ht="14.25" customHeight="1" thickBot="1">
      <c r="A9" s="194"/>
      <c r="B9" s="30"/>
      <c r="C9" s="215"/>
      <c r="D9" s="675"/>
      <c r="E9" s="675"/>
      <c r="G9" s="64"/>
      <c r="I9" s="65"/>
      <c r="J9" s="66"/>
      <c r="K9" s="36"/>
      <c r="L9" s="36"/>
      <c r="M9" s="36"/>
    </row>
    <row r="10" spans="1:12" ht="24.75" customHeight="1">
      <c r="A10" s="30"/>
      <c r="B10" s="434" t="s">
        <v>43</v>
      </c>
      <c r="C10" s="702" t="s">
        <v>139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435" t="s">
        <v>44</v>
      </c>
      <c r="C11" s="699">
        <f>SUM(F11:H11)</f>
        <v>0</v>
      </c>
      <c r="D11" s="660"/>
      <c r="E11" s="426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2" ht="24.75" customHeight="1" thickBot="1">
      <c r="A12" s="30"/>
      <c r="B12" s="436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21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48"/>
      <c r="L14" s="647" t="s">
        <v>33</v>
      </c>
      <c r="M14" s="648"/>
    </row>
    <row r="15" spans="1:17" s="2" customFormat="1" ht="34.5" customHeight="1" thickBot="1">
      <c r="A15" s="212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47" t="s">
        <v>139</v>
      </c>
      <c r="I15" s="448" t="s">
        <v>40</v>
      </c>
      <c r="J15" s="450" t="s">
        <v>80</v>
      </c>
      <c r="K15" s="451" t="s">
        <v>132</v>
      </c>
      <c r="L15" s="83" t="s">
        <v>70</v>
      </c>
      <c r="M15" s="84" t="s">
        <v>51</v>
      </c>
      <c r="N15" s="24"/>
      <c r="O15" s="24"/>
      <c r="P15" s="24"/>
      <c r="Q15" s="24"/>
    </row>
    <row r="16" spans="1:13" ht="19.5" customHeight="1">
      <c r="A16" s="415"/>
      <c r="B16" s="412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1"/>
      <c r="M16" s="92" t="e">
        <f aca="true" t="shared" si="5" ref="M16:M61">SUM(G16/(L16*$M$11))</f>
        <v>#DIV/0!</v>
      </c>
    </row>
    <row r="17" spans="1:13" ht="19.5" customHeight="1">
      <c r="A17" s="415"/>
      <c r="B17" s="412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92" t="e">
        <f t="shared" si="5"/>
        <v>#DIV/0!</v>
      </c>
    </row>
    <row r="18" spans="1:13" ht="19.5" customHeight="1">
      <c r="A18" s="415"/>
      <c r="B18" s="412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92" t="e">
        <f t="shared" si="5"/>
        <v>#DIV/0!</v>
      </c>
    </row>
    <row r="19" spans="1:13" ht="19.5" customHeight="1">
      <c r="A19" s="416"/>
      <c r="B19" s="412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92" t="e">
        <f t="shared" si="5"/>
        <v>#DIV/0!</v>
      </c>
    </row>
    <row r="20" spans="1:13" ht="19.5" customHeight="1">
      <c r="A20" s="415"/>
      <c r="B20" s="412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92" t="e">
        <f t="shared" si="5"/>
        <v>#DIV/0!</v>
      </c>
    </row>
    <row r="21" spans="1:13" ht="19.5" customHeight="1">
      <c r="A21" s="415"/>
      <c r="B21" s="412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92" t="e">
        <f t="shared" si="5"/>
        <v>#DIV/0!</v>
      </c>
    </row>
    <row r="22" spans="1:13" ht="19.5" customHeight="1">
      <c r="A22" s="415"/>
      <c r="B22" s="412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92" t="e">
        <f t="shared" si="5"/>
        <v>#DIV/0!</v>
      </c>
    </row>
    <row r="23" spans="1:13" ht="19.5" customHeight="1">
      <c r="A23" s="415"/>
      <c r="B23" s="412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92" t="e">
        <f t="shared" si="5"/>
        <v>#DIV/0!</v>
      </c>
    </row>
    <row r="24" spans="1:13" ht="19.5" customHeight="1">
      <c r="A24" s="415"/>
      <c r="B24" s="412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92" t="e">
        <f t="shared" si="5"/>
        <v>#DIV/0!</v>
      </c>
    </row>
    <row r="25" spans="1:13" ht="19.5" customHeight="1">
      <c r="A25" s="415"/>
      <c r="B25" s="412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92" t="e">
        <f t="shared" si="5"/>
        <v>#DIV/0!</v>
      </c>
    </row>
    <row r="26" spans="1:13" ht="19.5" customHeight="1">
      <c r="A26" s="415"/>
      <c r="B26" s="412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92" t="e">
        <f t="shared" si="5"/>
        <v>#DIV/0!</v>
      </c>
    </row>
    <row r="27" spans="1:13" ht="19.5" customHeight="1">
      <c r="A27" s="415"/>
      <c r="B27" s="412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92" t="e">
        <f t="shared" si="5"/>
        <v>#DIV/0!</v>
      </c>
    </row>
    <row r="28" spans="1:13" ht="19.5" customHeight="1">
      <c r="A28" s="415"/>
      <c r="B28" s="412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92" t="e">
        <f t="shared" si="5"/>
        <v>#DIV/0!</v>
      </c>
    </row>
    <row r="29" spans="1:13" ht="19.5" customHeight="1">
      <c r="A29" s="415"/>
      <c r="B29" s="412"/>
      <c r="C29" s="95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92" t="e">
        <f t="shared" si="5"/>
        <v>#DIV/0!</v>
      </c>
    </row>
    <row r="30" spans="1:13" ht="19.5" customHeight="1">
      <c r="A30" s="415"/>
      <c r="B30" s="412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92" t="e">
        <f t="shared" si="5"/>
        <v>#DIV/0!</v>
      </c>
    </row>
    <row r="31" spans="1:13" ht="19.5" customHeight="1">
      <c r="A31" s="415"/>
      <c r="B31" s="412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92" t="e">
        <f t="shared" si="5"/>
        <v>#DIV/0!</v>
      </c>
    </row>
    <row r="32" spans="1:13" ht="19.5" customHeight="1">
      <c r="A32" s="415"/>
      <c r="B32" s="412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92" t="e">
        <f t="shared" si="5"/>
        <v>#DIV/0!</v>
      </c>
    </row>
    <row r="33" spans="1:13" ht="19.5" customHeight="1">
      <c r="A33" s="415"/>
      <c r="B33" s="412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92" t="e">
        <f t="shared" si="5"/>
        <v>#DIV/0!</v>
      </c>
    </row>
    <row r="34" spans="1:13" ht="19.5" customHeight="1">
      <c r="A34" s="415"/>
      <c r="B34" s="412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92" t="e">
        <f t="shared" si="5"/>
        <v>#DIV/0!</v>
      </c>
    </row>
    <row r="35" spans="1:13" ht="19.5" customHeight="1">
      <c r="A35" s="415"/>
      <c r="B35" s="412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92" t="e">
        <f t="shared" si="5"/>
        <v>#DIV/0!</v>
      </c>
    </row>
    <row r="36" spans="1:13" ht="19.5" customHeight="1">
      <c r="A36" s="415"/>
      <c r="B36" s="412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92" t="e">
        <f t="shared" si="5"/>
        <v>#DIV/0!</v>
      </c>
    </row>
    <row r="37" spans="1:13" ht="19.5" customHeight="1">
      <c r="A37" s="415"/>
      <c r="B37" s="412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92" t="e">
        <f t="shared" si="5"/>
        <v>#DIV/0!</v>
      </c>
    </row>
    <row r="38" spans="1:13" ht="19.5" customHeight="1">
      <c r="A38" s="415"/>
      <c r="B38" s="412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92" t="e">
        <f t="shared" si="5"/>
        <v>#DIV/0!</v>
      </c>
    </row>
    <row r="39" spans="1:13" ht="19.5" customHeight="1">
      <c r="A39" s="415"/>
      <c r="B39" s="412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92" t="e">
        <f t="shared" si="5"/>
        <v>#DIV/0!</v>
      </c>
    </row>
    <row r="40" spans="1:13" ht="19.5" customHeight="1">
      <c r="A40" s="415"/>
      <c r="B40" s="412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92" t="e">
        <f t="shared" si="5"/>
        <v>#DIV/0!</v>
      </c>
    </row>
    <row r="41" spans="1:13" ht="19.5" customHeight="1">
      <c r="A41" s="415"/>
      <c r="B41" s="412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92" t="e">
        <f t="shared" si="5"/>
        <v>#DIV/0!</v>
      </c>
    </row>
    <row r="42" spans="1:13" ht="19.5" customHeight="1">
      <c r="A42" s="415"/>
      <c r="B42" s="412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92" t="e">
        <f t="shared" si="5"/>
        <v>#DIV/0!</v>
      </c>
    </row>
    <row r="43" spans="1:13" ht="19.5" customHeight="1">
      <c r="A43" s="415"/>
      <c r="B43" s="412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92" t="e">
        <f t="shared" si="5"/>
        <v>#DIV/0!</v>
      </c>
    </row>
    <row r="44" spans="1:13" ht="19.5" customHeight="1">
      <c r="A44" s="415"/>
      <c r="B44" s="412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92" t="e">
        <f t="shared" si="5"/>
        <v>#DIV/0!</v>
      </c>
    </row>
    <row r="45" spans="1:13" ht="19.5" customHeight="1">
      <c r="A45" s="415"/>
      <c r="B45" s="412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92" t="e">
        <f t="shared" si="5"/>
        <v>#DIV/0!</v>
      </c>
    </row>
    <row r="46" spans="1:13" ht="19.5" customHeight="1">
      <c r="A46" s="415"/>
      <c r="B46" s="412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92" t="e">
        <f t="shared" si="5"/>
        <v>#DIV/0!</v>
      </c>
    </row>
    <row r="47" spans="1:13" ht="19.5" customHeight="1">
      <c r="A47" s="415"/>
      <c r="B47" s="412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92" t="e">
        <f t="shared" si="5"/>
        <v>#DIV/0!</v>
      </c>
    </row>
    <row r="48" spans="1:13" ht="19.5" customHeight="1">
      <c r="A48" s="415"/>
      <c r="B48" s="412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92" t="e">
        <f t="shared" si="5"/>
        <v>#DIV/0!</v>
      </c>
    </row>
    <row r="49" spans="1:13" ht="19.5" customHeight="1">
      <c r="A49" s="415"/>
      <c r="B49" s="412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92" t="e">
        <f t="shared" si="5"/>
        <v>#DIV/0!</v>
      </c>
    </row>
    <row r="50" spans="1:13" ht="19.5" customHeight="1">
      <c r="A50" s="415"/>
      <c r="B50" s="412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92" t="e">
        <f t="shared" si="5"/>
        <v>#DIV/0!</v>
      </c>
    </row>
    <row r="51" spans="1:13" ht="19.5" customHeight="1">
      <c r="A51" s="415"/>
      <c r="B51" s="412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92" t="e">
        <f t="shared" si="5"/>
        <v>#DIV/0!</v>
      </c>
    </row>
    <row r="52" spans="1:13" ht="19.5" customHeight="1">
      <c r="A52" s="415"/>
      <c r="B52" s="412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92" t="e">
        <f t="shared" si="5"/>
        <v>#DIV/0!</v>
      </c>
    </row>
    <row r="53" spans="1:13" ht="19.5" customHeight="1">
      <c r="A53" s="415"/>
      <c r="B53" s="412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92" t="e">
        <f t="shared" si="5"/>
        <v>#DIV/0!</v>
      </c>
    </row>
    <row r="54" spans="1:13" ht="19.5" customHeight="1">
      <c r="A54" s="415"/>
      <c r="B54" s="412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92" t="e">
        <f t="shared" si="5"/>
        <v>#DIV/0!</v>
      </c>
    </row>
    <row r="55" spans="1:13" ht="19.5" customHeight="1">
      <c r="A55" s="415"/>
      <c r="B55" s="412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92" t="e">
        <f t="shared" si="5"/>
        <v>#DIV/0!</v>
      </c>
    </row>
    <row r="56" spans="1:13" ht="19.5" customHeight="1">
      <c r="A56" s="415"/>
      <c r="B56" s="412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92" t="e">
        <f t="shared" si="5"/>
        <v>#DIV/0!</v>
      </c>
    </row>
    <row r="57" spans="1:13" ht="19.5" customHeight="1">
      <c r="A57" s="415"/>
      <c r="B57" s="412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92" t="e">
        <f t="shared" si="5"/>
        <v>#DIV/0!</v>
      </c>
    </row>
    <row r="58" spans="1:13" ht="19.5" customHeight="1">
      <c r="A58" s="415"/>
      <c r="B58" s="412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92" t="e">
        <f t="shared" si="5"/>
        <v>#DIV/0!</v>
      </c>
    </row>
    <row r="59" spans="1:13" ht="19.5" customHeight="1">
      <c r="A59" s="415"/>
      <c r="B59" s="412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92" t="e">
        <f t="shared" si="5"/>
        <v>#DIV/0!</v>
      </c>
    </row>
    <row r="60" spans="1:13" ht="19.5" customHeight="1" thickBot="1">
      <c r="A60" s="417"/>
      <c r="B60" s="413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102"/>
      <c r="M60" s="92" t="e">
        <f t="shared" si="5"/>
        <v>#DIV/0!</v>
      </c>
    </row>
    <row r="61" spans="1:13" ht="21.75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9" t="e">
        <f>SUM(F61/H12)</f>
        <v>#DIV/0!</v>
      </c>
      <c r="L61" s="110">
        <f>SUM(L13:L60)</f>
        <v>0</v>
      </c>
      <c r="M61" s="111" t="e">
        <f t="shared" si="5"/>
        <v>#DIV/0!</v>
      </c>
    </row>
    <row r="62" spans="2:11" ht="19.5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18">
      <c r="A63" s="414" t="s">
        <v>84</v>
      </c>
      <c r="B63" s="734"/>
      <c r="C63" s="734"/>
      <c r="D63" s="735"/>
      <c r="E63" s="113"/>
      <c r="F63" s="113"/>
      <c r="G63" s="113"/>
      <c r="H63" s="113"/>
      <c r="I63" s="113"/>
      <c r="J63" s="113"/>
      <c r="K63" s="112"/>
    </row>
    <row r="64" spans="1:11" ht="15">
      <c r="A64" s="618" t="s">
        <v>34</v>
      </c>
      <c r="B64" s="697"/>
      <c r="C64" s="728" t="s">
        <v>57</v>
      </c>
      <c r="D64" s="729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11"/>
      <c r="C65" s="617">
        <f>SUM(L61*M11)</f>
        <v>0</v>
      </c>
      <c r="D65" s="617"/>
      <c r="E65" s="115"/>
      <c r="F65" s="115"/>
      <c r="G65" s="116"/>
      <c r="H65" s="115"/>
      <c r="I65" s="115"/>
      <c r="J65" s="115"/>
      <c r="K65" s="112"/>
    </row>
    <row r="66" spans="1:13" ht="18">
      <c r="A66" s="707"/>
      <c r="B66" s="614"/>
      <c r="C66" s="649"/>
      <c r="D66" s="708"/>
      <c r="F66" s="582" t="s">
        <v>87</v>
      </c>
      <c r="G66" s="582"/>
      <c r="H66" s="582"/>
      <c r="I66" s="582"/>
      <c r="J66" s="582"/>
      <c r="K66" s="582"/>
      <c r="L66" s="582"/>
      <c r="M66" s="582"/>
    </row>
    <row r="67" spans="1:13" ht="18">
      <c r="A67" s="704" t="s">
        <v>35</v>
      </c>
      <c r="B67" s="706"/>
      <c r="C67" s="693" t="s">
        <v>57</v>
      </c>
      <c r="D67" s="694"/>
      <c r="E67" s="118"/>
      <c r="F67" s="651" t="s">
        <v>85</v>
      </c>
      <c r="G67" s="652"/>
      <c r="H67" s="652"/>
      <c r="I67" s="652"/>
      <c r="J67" s="652"/>
      <c r="K67" s="652"/>
      <c r="L67" s="653"/>
      <c r="M67" s="371" t="e">
        <f>SUM(C68/C69)</f>
        <v>#DIV/0!</v>
      </c>
    </row>
    <row r="68" spans="1:13" ht="18">
      <c r="A68" s="611" t="s">
        <v>72</v>
      </c>
      <c r="B68" s="611"/>
      <c r="C68" s="676"/>
      <c r="D68" s="676"/>
      <c r="E68" s="119"/>
      <c r="F68" s="210" t="s">
        <v>131</v>
      </c>
      <c r="G68" s="464"/>
      <c r="H68" s="465"/>
      <c r="I68" s="465"/>
      <c r="J68" s="465"/>
      <c r="K68" s="465"/>
      <c r="L68" s="466"/>
      <c r="M68" s="372" t="e">
        <f>SUM(C68-G61)/C68</f>
        <v>#DIV/0!</v>
      </c>
    </row>
    <row r="69" spans="1:13" ht="18">
      <c r="A69" s="611" t="s">
        <v>73</v>
      </c>
      <c r="B69" s="611"/>
      <c r="C69" s="677"/>
      <c r="D69" s="677"/>
      <c r="E69" s="118"/>
      <c r="F69" s="651" t="s">
        <v>86</v>
      </c>
      <c r="G69" s="652"/>
      <c r="H69" s="652"/>
      <c r="I69" s="652"/>
      <c r="J69" s="652"/>
      <c r="K69" s="652"/>
      <c r="L69" s="653"/>
      <c r="M69" s="373" t="e">
        <f>SUM(C70/L61)</f>
        <v>#DIV/0!</v>
      </c>
    </row>
    <row r="70" spans="1:13" ht="18">
      <c r="A70" s="611" t="s">
        <v>120</v>
      </c>
      <c r="B70" s="611"/>
      <c r="C70" s="676"/>
      <c r="D70" s="676"/>
      <c r="E70" s="118"/>
      <c r="F70" s="654" t="s">
        <v>56</v>
      </c>
      <c r="G70" s="655"/>
      <c r="H70" s="655"/>
      <c r="I70" s="655"/>
      <c r="J70" s="655"/>
      <c r="K70" s="655"/>
      <c r="L70" s="656"/>
      <c r="M70" s="375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spans="1:4" ht="15">
      <c r="A72" s="309"/>
      <c r="B72" s="309"/>
      <c r="C72" s="309"/>
      <c r="D72" s="309"/>
    </row>
    <row r="73" spans="1:4" ht="18">
      <c r="A73" s="709" t="s">
        <v>2</v>
      </c>
      <c r="B73" s="710"/>
      <c r="C73" s="710"/>
      <c r="D73" s="711"/>
    </row>
    <row r="74" spans="1:13" ht="19.5" customHeight="1">
      <c r="A74" s="722"/>
      <c r="B74" s="723"/>
      <c r="C74" s="723"/>
      <c r="D74" s="723"/>
      <c r="E74" s="723"/>
      <c r="F74" s="723"/>
      <c r="G74" s="723"/>
      <c r="H74" s="723"/>
      <c r="I74" s="723"/>
      <c r="J74" s="723"/>
      <c r="K74" s="723"/>
      <c r="L74" s="723"/>
      <c r="M74" s="724"/>
    </row>
    <row r="75" spans="1:13" ht="19.5" customHeight="1">
      <c r="A75" s="725"/>
      <c r="B75" s="726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7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42">
    <mergeCell ref="A73:D73"/>
    <mergeCell ref="F66:M66"/>
    <mergeCell ref="F67:L67"/>
    <mergeCell ref="F69:L69"/>
    <mergeCell ref="F70:L70"/>
    <mergeCell ref="A71:B71"/>
    <mergeCell ref="C71:D71"/>
    <mergeCell ref="C68:D68"/>
    <mergeCell ref="C69:D69"/>
    <mergeCell ref="C70:D70"/>
    <mergeCell ref="A70:B70"/>
    <mergeCell ref="A69:B69"/>
    <mergeCell ref="C6:D6"/>
    <mergeCell ref="A65:B65"/>
    <mergeCell ref="C67:D67"/>
    <mergeCell ref="C65:D65"/>
    <mergeCell ref="C66:D66"/>
    <mergeCell ref="A66:B66"/>
    <mergeCell ref="C10:D10"/>
    <mergeCell ref="C11:D11"/>
    <mergeCell ref="C12:D12"/>
    <mergeCell ref="A64:B64"/>
    <mergeCell ref="C8:D8"/>
    <mergeCell ref="D9:E9"/>
    <mergeCell ref="L14:M14"/>
    <mergeCell ref="H14:K14"/>
    <mergeCell ref="A68:B68"/>
    <mergeCell ref="A61:B61"/>
    <mergeCell ref="G14:G15"/>
    <mergeCell ref="C64:D64"/>
    <mergeCell ref="B63:D63"/>
    <mergeCell ref="A67:B67"/>
    <mergeCell ref="I4:K4"/>
    <mergeCell ref="A74:M75"/>
    <mergeCell ref="A1:G1"/>
    <mergeCell ref="A8:B8"/>
    <mergeCell ref="A2:H2"/>
    <mergeCell ref="B4:C4"/>
    <mergeCell ref="B5:C5"/>
    <mergeCell ref="B3:C3"/>
    <mergeCell ref="G5:I5"/>
    <mergeCell ref="A6:B6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75"/>
  <sheetViews>
    <sheetView zoomScale="75" zoomScaleNormal="75" workbookViewId="0" topLeftCell="A57">
      <selection activeCell="D19" sqref="D19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24" customWidth="1"/>
    <col min="16" max="16384" width="11.421875" style="1" customWidth="1"/>
  </cols>
  <sheetData>
    <row r="1" spans="1:7" ht="24.75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57"/>
      <c r="H3" s="57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140</v>
      </c>
      <c r="F4" s="206"/>
      <c r="G4" s="204"/>
      <c r="H4" s="205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61</v>
      </c>
      <c r="B6" s="639"/>
      <c r="C6" s="701">
        <f>'Récap vacci lieu A'!C6:D6</f>
        <v>0</v>
      </c>
      <c r="D6" s="690"/>
      <c r="E6" s="61"/>
      <c r="F6" s="61"/>
      <c r="G6" s="61"/>
      <c r="H6" s="61"/>
      <c r="I6" s="61"/>
      <c r="J6" s="61"/>
      <c r="K6" s="61"/>
    </row>
    <row r="7" spans="1:11" ht="18">
      <c r="A7" s="29"/>
      <c r="B7" s="29"/>
      <c r="C7" s="55"/>
      <c r="D7" s="55"/>
      <c r="E7" s="61"/>
      <c r="F7" s="61"/>
      <c r="G7" s="61"/>
      <c r="H7" s="61"/>
      <c r="I7" s="61"/>
      <c r="J7" s="61"/>
      <c r="K7" s="61"/>
    </row>
    <row r="8" spans="1:13" ht="18">
      <c r="A8" s="664" t="s">
        <v>138</v>
      </c>
      <c r="B8" s="664"/>
      <c r="C8" s="670"/>
      <c r="D8" s="671"/>
      <c r="E8" s="63"/>
      <c r="G8" s="64"/>
      <c r="I8" s="444" t="s">
        <v>88</v>
      </c>
      <c r="J8" s="445"/>
      <c r="K8" s="446"/>
      <c r="L8" s="36"/>
      <c r="M8" s="36"/>
    </row>
    <row r="9" spans="1:13" ht="14.25" customHeight="1" thickBot="1">
      <c r="A9" s="194"/>
      <c r="B9" s="30"/>
      <c r="C9" s="215"/>
      <c r="D9" s="675"/>
      <c r="E9" s="675"/>
      <c r="G9" s="64"/>
      <c r="I9" s="65"/>
      <c r="J9" s="66"/>
      <c r="K9" s="36"/>
      <c r="L9" s="36"/>
      <c r="M9" s="36"/>
    </row>
    <row r="10" spans="1:12" ht="24.75" customHeight="1">
      <c r="A10" s="30"/>
      <c r="B10" s="434" t="s">
        <v>43</v>
      </c>
      <c r="C10" s="702" t="s">
        <v>139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435" t="s">
        <v>44</v>
      </c>
      <c r="C11" s="699">
        <f>SUM(F11:H11)</f>
        <v>0</v>
      </c>
      <c r="D11" s="660"/>
      <c r="E11" s="426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81</v>
      </c>
      <c r="K11" s="73"/>
      <c r="L11" s="73"/>
      <c r="M11" s="202">
        <f>'Récap vacci lieu A'!M11</f>
        <v>0</v>
      </c>
      <c r="N11" s="65"/>
    </row>
    <row r="12" spans="1:12" ht="24.75" customHeight="1" thickBot="1">
      <c r="A12" s="30"/>
      <c r="B12" s="436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22.5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48"/>
      <c r="L14" s="647" t="s">
        <v>33</v>
      </c>
      <c r="M14" s="648"/>
    </row>
    <row r="15" spans="1:15" s="2" customFormat="1" ht="27.75" customHeight="1" thickBot="1">
      <c r="A15" s="212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47" t="s">
        <v>18</v>
      </c>
      <c r="I15" s="448" t="s">
        <v>40</v>
      </c>
      <c r="J15" s="450" t="s">
        <v>80</v>
      </c>
      <c r="K15" s="451" t="s">
        <v>132</v>
      </c>
      <c r="L15" s="83" t="s">
        <v>70</v>
      </c>
      <c r="M15" s="84" t="s">
        <v>51</v>
      </c>
      <c r="N15" s="24"/>
      <c r="O15" s="24"/>
    </row>
    <row r="16" spans="1:13" ht="19.5" customHeight="1">
      <c r="A16" s="415"/>
      <c r="B16" s="412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1"/>
      <c r="M16" s="92" t="e">
        <f aca="true" t="shared" si="5" ref="M16:M61">SUM(G16/(L16*$M$11))</f>
        <v>#DIV/0!</v>
      </c>
    </row>
    <row r="17" spans="1:13" ht="19.5" customHeight="1">
      <c r="A17" s="415"/>
      <c r="B17" s="412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92" t="e">
        <f t="shared" si="5"/>
        <v>#DIV/0!</v>
      </c>
    </row>
    <row r="18" spans="1:13" ht="19.5" customHeight="1">
      <c r="A18" s="415"/>
      <c r="B18" s="412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92" t="e">
        <f t="shared" si="5"/>
        <v>#DIV/0!</v>
      </c>
    </row>
    <row r="19" spans="1:13" ht="19.5" customHeight="1">
      <c r="A19" s="416"/>
      <c r="B19" s="412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92" t="e">
        <f t="shared" si="5"/>
        <v>#DIV/0!</v>
      </c>
    </row>
    <row r="20" spans="1:13" ht="19.5" customHeight="1">
      <c r="A20" s="415"/>
      <c r="B20" s="412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92" t="e">
        <f t="shared" si="5"/>
        <v>#DIV/0!</v>
      </c>
    </row>
    <row r="21" spans="1:13" ht="19.5" customHeight="1">
      <c r="A21" s="415"/>
      <c r="B21" s="412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92" t="e">
        <f t="shared" si="5"/>
        <v>#DIV/0!</v>
      </c>
    </row>
    <row r="22" spans="1:13" ht="19.5" customHeight="1">
      <c r="A22" s="415"/>
      <c r="B22" s="412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92" t="e">
        <f t="shared" si="5"/>
        <v>#DIV/0!</v>
      </c>
    </row>
    <row r="23" spans="1:13" ht="19.5" customHeight="1">
      <c r="A23" s="415"/>
      <c r="B23" s="412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92" t="e">
        <f t="shared" si="5"/>
        <v>#DIV/0!</v>
      </c>
    </row>
    <row r="24" spans="1:13" ht="19.5" customHeight="1">
      <c r="A24" s="415"/>
      <c r="B24" s="412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92" t="e">
        <f t="shared" si="5"/>
        <v>#DIV/0!</v>
      </c>
    </row>
    <row r="25" spans="1:13" ht="19.5" customHeight="1">
      <c r="A25" s="415"/>
      <c r="B25" s="412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92" t="e">
        <f t="shared" si="5"/>
        <v>#DIV/0!</v>
      </c>
    </row>
    <row r="26" spans="1:13" ht="19.5" customHeight="1">
      <c r="A26" s="415"/>
      <c r="B26" s="412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92" t="e">
        <f t="shared" si="5"/>
        <v>#DIV/0!</v>
      </c>
    </row>
    <row r="27" spans="1:13" ht="19.5" customHeight="1">
      <c r="A27" s="415"/>
      <c r="B27" s="412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92" t="e">
        <f t="shared" si="5"/>
        <v>#DIV/0!</v>
      </c>
    </row>
    <row r="28" spans="1:13" ht="19.5" customHeight="1">
      <c r="A28" s="415"/>
      <c r="B28" s="412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92" t="e">
        <f t="shared" si="5"/>
        <v>#DIV/0!</v>
      </c>
    </row>
    <row r="29" spans="1:13" ht="19.5" customHeight="1">
      <c r="A29" s="415"/>
      <c r="B29" s="412"/>
      <c r="C29" s="95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92" t="e">
        <f t="shared" si="5"/>
        <v>#DIV/0!</v>
      </c>
    </row>
    <row r="30" spans="1:13" ht="19.5" customHeight="1">
      <c r="A30" s="415"/>
      <c r="B30" s="412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92" t="e">
        <f t="shared" si="5"/>
        <v>#DIV/0!</v>
      </c>
    </row>
    <row r="31" spans="1:13" ht="19.5" customHeight="1">
      <c r="A31" s="415"/>
      <c r="B31" s="412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92" t="e">
        <f t="shared" si="5"/>
        <v>#DIV/0!</v>
      </c>
    </row>
    <row r="32" spans="1:13" ht="19.5" customHeight="1">
      <c r="A32" s="415"/>
      <c r="B32" s="412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92" t="e">
        <f t="shared" si="5"/>
        <v>#DIV/0!</v>
      </c>
    </row>
    <row r="33" spans="1:13" ht="19.5" customHeight="1">
      <c r="A33" s="415"/>
      <c r="B33" s="412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92" t="e">
        <f t="shared" si="5"/>
        <v>#DIV/0!</v>
      </c>
    </row>
    <row r="34" spans="1:13" ht="19.5" customHeight="1">
      <c r="A34" s="415"/>
      <c r="B34" s="412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92" t="e">
        <f t="shared" si="5"/>
        <v>#DIV/0!</v>
      </c>
    </row>
    <row r="35" spans="1:13" ht="19.5" customHeight="1">
      <c r="A35" s="415"/>
      <c r="B35" s="412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92" t="e">
        <f t="shared" si="5"/>
        <v>#DIV/0!</v>
      </c>
    </row>
    <row r="36" spans="1:13" ht="19.5" customHeight="1">
      <c r="A36" s="415"/>
      <c r="B36" s="412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92" t="e">
        <f t="shared" si="5"/>
        <v>#DIV/0!</v>
      </c>
    </row>
    <row r="37" spans="1:13" ht="19.5" customHeight="1">
      <c r="A37" s="415"/>
      <c r="B37" s="412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92" t="e">
        <f t="shared" si="5"/>
        <v>#DIV/0!</v>
      </c>
    </row>
    <row r="38" spans="1:13" ht="19.5" customHeight="1">
      <c r="A38" s="415"/>
      <c r="B38" s="412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92" t="e">
        <f t="shared" si="5"/>
        <v>#DIV/0!</v>
      </c>
    </row>
    <row r="39" spans="1:13" ht="19.5" customHeight="1">
      <c r="A39" s="415"/>
      <c r="B39" s="412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92" t="e">
        <f t="shared" si="5"/>
        <v>#DIV/0!</v>
      </c>
    </row>
    <row r="40" spans="1:13" ht="19.5" customHeight="1">
      <c r="A40" s="415"/>
      <c r="B40" s="412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92" t="e">
        <f t="shared" si="5"/>
        <v>#DIV/0!</v>
      </c>
    </row>
    <row r="41" spans="1:13" ht="19.5" customHeight="1">
      <c r="A41" s="415"/>
      <c r="B41" s="412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92" t="e">
        <f t="shared" si="5"/>
        <v>#DIV/0!</v>
      </c>
    </row>
    <row r="42" spans="1:13" ht="19.5" customHeight="1">
      <c r="A42" s="415"/>
      <c r="B42" s="412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92" t="e">
        <f t="shared" si="5"/>
        <v>#DIV/0!</v>
      </c>
    </row>
    <row r="43" spans="1:13" ht="19.5" customHeight="1">
      <c r="A43" s="415"/>
      <c r="B43" s="412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92" t="e">
        <f t="shared" si="5"/>
        <v>#DIV/0!</v>
      </c>
    </row>
    <row r="44" spans="1:13" ht="19.5" customHeight="1">
      <c r="A44" s="415"/>
      <c r="B44" s="412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92" t="e">
        <f t="shared" si="5"/>
        <v>#DIV/0!</v>
      </c>
    </row>
    <row r="45" spans="1:13" ht="19.5" customHeight="1">
      <c r="A45" s="415"/>
      <c r="B45" s="412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92" t="e">
        <f t="shared" si="5"/>
        <v>#DIV/0!</v>
      </c>
    </row>
    <row r="46" spans="1:13" ht="19.5" customHeight="1">
      <c r="A46" s="415"/>
      <c r="B46" s="412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92" t="e">
        <f t="shared" si="5"/>
        <v>#DIV/0!</v>
      </c>
    </row>
    <row r="47" spans="1:13" ht="19.5" customHeight="1">
      <c r="A47" s="415"/>
      <c r="B47" s="412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92" t="e">
        <f t="shared" si="5"/>
        <v>#DIV/0!</v>
      </c>
    </row>
    <row r="48" spans="1:13" ht="19.5" customHeight="1">
      <c r="A48" s="415"/>
      <c r="B48" s="412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92" t="e">
        <f t="shared" si="5"/>
        <v>#DIV/0!</v>
      </c>
    </row>
    <row r="49" spans="1:13" ht="19.5" customHeight="1">
      <c r="A49" s="415"/>
      <c r="B49" s="412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92" t="e">
        <f t="shared" si="5"/>
        <v>#DIV/0!</v>
      </c>
    </row>
    <row r="50" spans="1:13" ht="19.5" customHeight="1">
      <c r="A50" s="415"/>
      <c r="B50" s="412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92" t="e">
        <f t="shared" si="5"/>
        <v>#DIV/0!</v>
      </c>
    </row>
    <row r="51" spans="1:13" ht="19.5" customHeight="1">
      <c r="A51" s="415"/>
      <c r="B51" s="412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92" t="e">
        <f t="shared" si="5"/>
        <v>#DIV/0!</v>
      </c>
    </row>
    <row r="52" spans="1:13" ht="19.5" customHeight="1">
      <c r="A52" s="415"/>
      <c r="B52" s="412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92" t="e">
        <f t="shared" si="5"/>
        <v>#DIV/0!</v>
      </c>
    </row>
    <row r="53" spans="1:13" ht="19.5" customHeight="1">
      <c r="A53" s="415"/>
      <c r="B53" s="412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92" t="e">
        <f t="shared" si="5"/>
        <v>#DIV/0!</v>
      </c>
    </row>
    <row r="54" spans="1:13" ht="19.5" customHeight="1">
      <c r="A54" s="415"/>
      <c r="B54" s="412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92" t="e">
        <f t="shared" si="5"/>
        <v>#DIV/0!</v>
      </c>
    </row>
    <row r="55" spans="1:13" ht="19.5" customHeight="1">
      <c r="A55" s="415"/>
      <c r="B55" s="412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92" t="e">
        <f t="shared" si="5"/>
        <v>#DIV/0!</v>
      </c>
    </row>
    <row r="56" spans="1:13" ht="19.5" customHeight="1">
      <c r="A56" s="415"/>
      <c r="B56" s="412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92" t="e">
        <f t="shared" si="5"/>
        <v>#DIV/0!</v>
      </c>
    </row>
    <row r="57" spans="1:13" ht="19.5" customHeight="1">
      <c r="A57" s="415"/>
      <c r="B57" s="412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92" t="e">
        <f t="shared" si="5"/>
        <v>#DIV/0!</v>
      </c>
    </row>
    <row r="58" spans="1:13" ht="19.5" customHeight="1">
      <c r="A58" s="415"/>
      <c r="B58" s="412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92" t="e">
        <f t="shared" si="5"/>
        <v>#DIV/0!</v>
      </c>
    </row>
    <row r="59" spans="1:13" ht="19.5" customHeight="1">
      <c r="A59" s="415"/>
      <c r="B59" s="412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92" t="e">
        <f t="shared" si="5"/>
        <v>#DIV/0!</v>
      </c>
    </row>
    <row r="60" spans="1:13" ht="19.5" customHeight="1" thickBot="1">
      <c r="A60" s="417"/>
      <c r="B60" s="413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102"/>
      <c r="M60" s="92" t="e">
        <f t="shared" si="5"/>
        <v>#DIV/0!</v>
      </c>
    </row>
    <row r="61" spans="1:13" ht="18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9" t="e">
        <f>SUM(F61/H12)</f>
        <v>#DIV/0!</v>
      </c>
      <c r="L61" s="110">
        <f>SUM(L13:L60)</f>
        <v>0</v>
      </c>
      <c r="M61" s="111" t="e">
        <f t="shared" si="5"/>
        <v>#DIV/0!</v>
      </c>
    </row>
    <row r="62" spans="2:11" ht="19.5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18">
      <c r="A63" s="414" t="s">
        <v>84</v>
      </c>
      <c r="B63" s="730"/>
      <c r="C63" s="730"/>
      <c r="D63" s="731"/>
      <c r="E63" s="113"/>
      <c r="F63" s="113"/>
      <c r="G63" s="113"/>
      <c r="H63" s="113"/>
      <c r="I63" s="113"/>
      <c r="J63" s="113"/>
      <c r="K63" s="112"/>
    </row>
    <row r="64" spans="1:11" ht="15">
      <c r="A64" s="704" t="s">
        <v>34</v>
      </c>
      <c r="B64" s="705"/>
      <c r="C64" s="728" t="s">
        <v>57</v>
      </c>
      <c r="D64" s="729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11"/>
      <c r="C65" s="617">
        <f>SUM(L61*M11)</f>
        <v>0</v>
      </c>
      <c r="D65" s="617"/>
      <c r="E65" s="115"/>
      <c r="F65" s="115"/>
      <c r="G65" s="116"/>
      <c r="H65" s="115"/>
      <c r="I65" s="115"/>
      <c r="J65" s="115"/>
      <c r="K65" s="112"/>
    </row>
    <row r="66" spans="1:13" ht="18">
      <c r="A66" s="707"/>
      <c r="B66" s="614"/>
      <c r="C66" s="649"/>
      <c r="D66" s="708"/>
      <c r="F66" s="622" t="s">
        <v>87</v>
      </c>
      <c r="G66" s="623"/>
      <c r="H66" s="623"/>
      <c r="I66" s="623"/>
      <c r="J66" s="623"/>
      <c r="K66" s="623"/>
      <c r="L66" s="623"/>
      <c r="M66" s="624"/>
    </row>
    <row r="67" spans="1:13" ht="18">
      <c r="A67" s="704" t="s">
        <v>35</v>
      </c>
      <c r="B67" s="706"/>
      <c r="C67" s="693" t="s">
        <v>57</v>
      </c>
      <c r="D67" s="694"/>
      <c r="E67" s="118"/>
      <c r="F67" s="651" t="s">
        <v>85</v>
      </c>
      <c r="G67" s="652"/>
      <c r="H67" s="652"/>
      <c r="I67" s="652"/>
      <c r="J67" s="652"/>
      <c r="K67" s="652"/>
      <c r="L67" s="653"/>
      <c r="M67" s="371" t="e">
        <f>SUM(C68/C69)</f>
        <v>#DIV/0!</v>
      </c>
    </row>
    <row r="68" spans="1:13" ht="18">
      <c r="A68" s="611" t="s">
        <v>72</v>
      </c>
      <c r="B68" s="611"/>
      <c r="C68" s="676"/>
      <c r="D68" s="676"/>
      <c r="E68" s="119"/>
      <c r="F68" s="651" t="s">
        <v>131</v>
      </c>
      <c r="G68" s="652"/>
      <c r="H68" s="652"/>
      <c r="I68" s="652"/>
      <c r="J68" s="652"/>
      <c r="K68" s="652"/>
      <c r="L68" s="653"/>
      <c r="M68" s="372" t="e">
        <f>SUM(C68-G61)/C68</f>
        <v>#DIV/0!</v>
      </c>
    </row>
    <row r="69" spans="1:13" ht="18">
      <c r="A69" s="611" t="s">
        <v>73</v>
      </c>
      <c r="B69" s="611"/>
      <c r="C69" s="677"/>
      <c r="D69" s="677"/>
      <c r="E69" s="118"/>
      <c r="F69" s="651" t="s">
        <v>86</v>
      </c>
      <c r="G69" s="652"/>
      <c r="H69" s="652"/>
      <c r="I69" s="652"/>
      <c r="J69" s="652"/>
      <c r="K69" s="652"/>
      <c r="L69" s="653"/>
      <c r="M69" s="373" t="e">
        <f>SUM(C70/L61)</f>
        <v>#DIV/0!</v>
      </c>
    </row>
    <row r="70" spans="1:13" ht="18">
      <c r="A70" s="611" t="s">
        <v>120</v>
      </c>
      <c r="B70" s="611"/>
      <c r="C70" s="676"/>
      <c r="D70" s="676"/>
      <c r="E70" s="118"/>
      <c r="F70" s="654" t="s">
        <v>56</v>
      </c>
      <c r="G70" s="655"/>
      <c r="H70" s="655"/>
      <c r="I70" s="655"/>
      <c r="J70" s="655"/>
      <c r="K70" s="655"/>
      <c r="L70" s="656"/>
      <c r="M70" s="375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ht="12" customHeight="1"/>
    <row r="73" spans="1:4" ht="20.25" customHeight="1">
      <c r="A73" s="709" t="s">
        <v>2</v>
      </c>
      <c r="B73" s="710"/>
      <c r="C73" s="710"/>
      <c r="D73" s="711"/>
    </row>
    <row r="74" spans="1:13" ht="19.5" customHeight="1">
      <c r="A74" s="722"/>
      <c r="B74" s="723"/>
      <c r="C74" s="723"/>
      <c r="D74" s="723"/>
      <c r="E74" s="723"/>
      <c r="F74" s="723"/>
      <c r="G74" s="723"/>
      <c r="H74" s="723"/>
      <c r="I74" s="723"/>
      <c r="J74" s="723"/>
      <c r="K74" s="723"/>
      <c r="L74" s="723"/>
      <c r="M74" s="724"/>
    </row>
    <row r="75" spans="1:13" ht="19.5" customHeight="1">
      <c r="A75" s="725"/>
      <c r="B75" s="726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7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43">
    <mergeCell ref="A73:D73"/>
    <mergeCell ref="D9:E9"/>
    <mergeCell ref="F66:M66"/>
    <mergeCell ref="A64:B64"/>
    <mergeCell ref="C64:D64"/>
    <mergeCell ref="F67:L67"/>
    <mergeCell ref="F68:L68"/>
    <mergeCell ref="F69:L69"/>
    <mergeCell ref="F70:L70"/>
    <mergeCell ref="A65:B65"/>
    <mergeCell ref="A2:H2"/>
    <mergeCell ref="B4:C4"/>
    <mergeCell ref="B5:C5"/>
    <mergeCell ref="B3:C3"/>
    <mergeCell ref="G5:I5"/>
    <mergeCell ref="A8:B8"/>
    <mergeCell ref="C68:D68"/>
    <mergeCell ref="C69:D69"/>
    <mergeCell ref="C70:D70"/>
    <mergeCell ref="A66:B66"/>
    <mergeCell ref="B63:D63"/>
    <mergeCell ref="A67:B67"/>
    <mergeCell ref="A69:B69"/>
    <mergeCell ref="A74:M75"/>
    <mergeCell ref="A1:G1"/>
    <mergeCell ref="L14:M14"/>
    <mergeCell ref="C8:D8"/>
    <mergeCell ref="H14:K14"/>
    <mergeCell ref="A6:B6"/>
    <mergeCell ref="C6:D6"/>
    <mergeCell ref="C10:D10"/>
    <mergeCell ref="I4:K4"/>
    <mergeCell ref="A61:B61"/>
    <mergeCell ref="C11:D11"/>
    <mergeCell ref="G14:G15"/>
    <mergeCell ref="C12:D12"/>
    <mergeCell ref="C71:D71"/>
    <mergeCell ref="A68:B68"/>
    <mergeCell ref="A70:B70"/>
    <mergeCell ref="A71:B71"/>
    <mergeCell ref="C65:D65"/>
    <mergeCell ref="C66:D66"/>
    <mergeCell ref="C67:D67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75"/>
  <sheetViews>
    <sheetView zoomScale="75" zoomScaleNormal="75" workbookViewId="0" topLeftCell="A1">
      <selection activeCell="E4" sqref="E4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24" customWidth="1"/>
    <col min="16" max="16384" width="11.421875" style="1" customWidth="1"/>
  </cols>
  <sheetData>
    <row r="1" spans="1:7" ht="24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220"/>
      <c r="H3" s="220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140</v>
      </c>
      <c r="F4" s="206"/>
      <c r="G4" s="218"/>
      <c r="H4" s="219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61</v>
      </c>
      <c r="B6" s="639"/>
      <c r="C6" s="701">
        <f>'Récap vacci lieu A'!C6:D6</f>
        <v>0</v>
      </c>
      <c r="D6" s="690"/>
      <c r="E6" s="61"/>
      <c r="F6" s="61"/>
      <c r="G6" s="61"/>
      <c r="H6" s="61"/>
      <c r="I6" s="61"/>
      <c r="J6" s="61"/>
      <c r="K6" s="61"/>
    </row>
    <row r="7" spans="1:11" ht="18">
      <c r="A7" s="29"/>
      <c r="B7" s="29"/>
      <c r="C7" s="55"/>
      <c r="D7" s="55"/>
      <c r="E7" s="61"/>
      <c r="F7" s="61"/>
      <c r="G7" s="61"/>
      <c r="H7" s="61"/>
      <c r="I7" s="61"/>
      <c r="J7" s="61"/>
      <c r="K7" s="61"/>
    </row>
    <row r="8" spans="1:13" ht="18">
      <c r="A8" s="664" t="s">
        <v>138</v>
      </c>
      <c r="B8" s="664"/>
      <c r="C8" s="670"/>
      <c r="D8" s="671"/>
      <c r="E8" s="63"/>
      <c r="G8" s="64"/>
      <c r="I8" s="444" t="s">
        <v>88</v>
      </c>
      <c r="J8" s="452"/>
      <c r="K8" s="453"/>
      <c r="L8" s="36"/>
      <c r="M8" s="36"/>
    </row>
    <row r="9" spans="1:13" ht="14.25" customHeight="1" thickBot="1">
      <c r="A9" s="194"/>
      <c r="B9" s="30"/>
      <c r="C9" s="215"/>
      <c r="D9" s="215"/>
      <c r="E9" s="63"/>
      <c r="G9" s="64"/>
      <c r="I9" s="65"/>
      <c r="J9" s="66"/>
      <c r="K9" s="36"/>
      <c r="L9" s="36"/>
      <c r="M9" s="36"/>
    </row>
    <row r="10" spans="1:12" ht="24.75" customHeight="1">
      <c r="A10" s="30"/>
      <c r="B10" s="401" t="s">
        <v>43</v>
      </c>
      <c r="C10" s="702" t="s">
        <v>18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402" t="s">
        <v>44</v>
      </c>
      <c r="C11" s="699">
        <f>SUM(F11:H11)</f>
        <v>0</v>
      </c>
      <c r="D11" s="660"/>
      <c r="E11" s="426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2" ht="24.75" customHeight="1" thickBot="1">
      <c r="A12" s="30"/>
      <c r="B12" s="403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19.5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84"/>
      <c r="L14" s="738" t="s">
        <v>33</v>
      </c>
      <c r="M14" s="739"/>
    </row>
    <row r="15" spans="1:15" s="2" customFormat="1" ht="34.5" customHeight="1" thickBot="1">
      <c r="A15" s="212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54" t="s">
        <v>18</v>
      </c>
      <c r="I15" s="455" t="s">
        <v>40</v>
      </c>
      <c r="J15" s="456" t="s">
        <v>80</v>
      </c>
      <c r="K15" s="457" t="s">
        <v>132</v>
      </c>
      <c r="L15" s="437" t="s">
        <v>70</v>
      </c>
      <c r="M15" s="438" t="s">
        <v>51</v>
      </c>
      <c r="N15" s="24"/>
      <c r="O15" s="24"/>
    </row>
    <row r="16" spans="1:13" ht="19.5" customHeight="1">
      <c r="A16" s="415"/>
      <c r="B16" s="412"/>
      <c r="C16" s="85"/>
      <c r="D16" s="86"/>
      <c r="E16" s="86"/>
      <c r="F16" s="87"/>
      <c r="G16" s="88">
        <f aca="true" t="shared" si="0" ref="G16:G60">SUM(C16:F16)</f>
        <v>0</v>
      </c>
      <c r="H16" s="458" t="e">
        <f aca="true" t="shared" si="1" ref="H16:H60">(D16+E16+F16)/$C$12</f>
        <v>#DIV/0!</v>
      </c>
      <c r="I16" s="459" t="e">
        <f aca="true" t="shared" si="2" ref="I16:I60">SUM(D16/$F$12)</f>
        <v>#DIV/0!</v>
      </c>
      <c r="J16" s="459" t="e">
        <f aca="true" t="shared" si="3" ref="J16:J60">SUM(E16/$G$12)</f>
        <v>#DIV/0!</v>
      </c>
      <c r="K16" s="460" t="e">
        <f aca="true" t="shared" si="4" ref="K16:K60">SUM(F16/$H$12)</f>
        <v>#DIV/0!</v>
      </c>
      <c r="L16" s="94"/>
      <c r="M16" s="439" t="e">
        <f aca="true" t="shared" si="5" ref="M16:M61">SUM(G16/(L16*$M$11))</f>
        <v>#DIV/0!</v>
      </c>
    </row>
    <row r="17" spans="1:13" ht="19.5" customHeight="1">
      <c r="A17" s="415"/>
      <c r="B17" s="412"/>
      <c r="C17" s="85"/>
      <c r="D17" s="86"/>
      <c r="E17" s="86"/>
      <c r="F17" s="87"/>
      <c r="G17" s="93">
        <f t="shared" si="0"/>
        <v>0</v>
      </c>
      <c r="H17" s="461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462" t="e">
        <f t="shared" si="4"/>
        <v>#DIV/0!</v>
      </c>
      <c r="L17" s="94"/>
      <c r="M17" s="439" t="e">
        <f t="shared" si="5"/>
        <v>#DIV/0!</v>
      </c>
    </row>
    <row r="18" spans="1:13" ht="19.5" customHeight="1">
      <c r="A18" s="415"/>
      <c r="B18" s="412"/>
      <c r="C18" s="85"/>
      <c r="D18" s="86"/>
      <c r="E18" s="86"/>
      <c r="F18" s="87"/>
      <c r="G18" s="93">
        <f t="shared" si="0"/>
        <v>0</v>
      </c>
      <c r="H18" s="461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462" t="e">
        <f t="shared" si="4"/>
        <v>#DIV/0!</v>
      </c>
      <c r="L18" s="94"/>
      <c r="M18" s="439" t="e">
        <f t="shared" si="5"/>
        <v>#DIV/0!</v>
      </c>
    </row>
    <row r="19" spans="1:13" ht="19.5" customHeight="1">
      <c r="A19" s="416"/>
      <c r="B19" s="412"/>
      <c r="C19" s="85"/>
      <c r="D19" s="86"/>
      <c r="E19" s="86"/>
      <c r="F19" s="87"/>
      <c r="G19" s="93">
        <f t="shared" si="0"/>
        <v>0</v>
      </c>
      <c r="H19" s="461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462" t="e">
        <f t="shared" si="4"/>
        <v>#DIV/0!</v>
      </c>
      <c r="L19" s="94"/>
      <c r="M19" s="439" t="e">
        <f t="shared" si="5"/>
        <v>#DIV/0!</v>
      </c>
    </row>
    <row r="20" spans="1:13" ht="19.5" customHeight="1">
      <c r="A20" s="415"/>
      <c r="B20" s="412"/>
      <c r="C20" s="85"/>
      <c r="D20" s="86"/>
      <c r="E20" s="86"/>
      <c r="F20" s="87"/>
      <c r="G20" s="93">
        <f t="shared" si="0"/>
        <v>0</v>
      </c>
      <c r="H20" s="461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462" t="e">
        <f t="shared" si="4"/>
        <v>#DIV/0!</v>
      </c>
      <c r="L20" s="94"/>
      <c r="M20" s="439" t="e">
        <f t="shared" si="5"/>
        <v>#DIV/0!</v>
      </c>
    </row>
    <row r="21" spans="1:13" ht="19.5" customHeight="1">
      <c r="A21" s="415"/>
      <c r="B21" s="412"/>
      <c r="C21" s="85"/>
      <c r="D21" s="86"/>
      <c r="E21" s="86"/>
      <c r="F21" s="87"/>
      <c r="G21" s="93">
        <f t="shared" si="0"/>
        <v>0</v>
      </c>
      <c r="H21" s="461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462" t="e">
        <f t="shared" si="4"/>
        <v>#DIV/0!</v>
      </c>
      <c r="L21" s="94"/>
      <c r="M21" s="439" t="e">
        <f t="shared" si="5"/>
        <v>#DIV/0!</v>
      </c>
    </row>
    <row r="22" spans="1:13" ht="19.5" customHeight="1">
      <c r="A22" s="415"/>
      <c r="B22" s="412"/>
      <c r="C22" s="85"/>
      <c r="D22" s="86"/>
      <c r="E22" s="86"/>
      <c r="F22" s="87"/>
      <c r="G22" s="93">
        <f t="shared" si="0"/>
        <v>0</v>
      </c>
      <c r="H22" s="461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462" t="e">
        <f t="shared" si="4"/>
        <v>#DIV/0!</v>
      </c>
      <c r="L22" s="94"/>
      <c r="M22" s="439" t="e">
        <f t="shared" si="5"/>
        <v>#DIV/0!</v>
      </c>
    </row>
    <row r="23" spans="1:13" ht="19.5" customHeight="1">
      <c r="A23" s="415"/>
      <c r="B23" s="412"/>
      <c r="C23" s="85"/>
      <c r="D23" s="86"/>
      <c r="E23" s="86"/>
      <c r="F23" s="87"/>
      <c r="G23" s="93">
        <f t="shared" si="0"/>
        <v>0</v>
      </c>
      <c r="H23" s="461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462" t="e">
        <f t="shared" si="4"/>
        <v>#DIV/0!</v>
      </c>
      <c r="L23" s="94"/>
      <c r="M23" s="439" t="e">
        <f t="shared" si="5"/>
        <v>#DIV/0!</v>
      </c>
    </row>
    <row r="24" spans="1:13" ht="19.5" customHeight="1">
      <c r="A24" s="415"/>
      <c r="B24" s="412"/>
      <c r="C24" s="85"/>
      <c r="D24" s="86"/>
      <c r="E24" s="86"/>
      <c r="F24" s="87"/>
      <c r="G24" s="93">
        <f t="shared" si="0"/>
        <v>0</v>
      </c>
      <c r="H24" s="461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462" t="e">
        <f t="shared" si="4"/>
        <v>#DIV/0!</v>
      </c>
      <c r="L24" s="94"/>
      <c r="M24" s="439" t="e">
        <f t="shared" si="5"/>
        <v>#DIV/0!</v>
      </c>
    </row>
    <row r="25" spans="1:13" ht="19.5" customHeight="1">
      <c r="A25" s="415"/>
      <c r="B25" s="412"/>
      <c r="C25" s="85"/>
      <c r="D25" s="86"/>
      <c r="E25" s="86"/>
      <c r="F25" s="87"/>
      <c r="G25" s="93">
        <f t="shared" si="0"/>
        <v>0</v>
      </c>
      <c r="H25" s="461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462" t="e">
        <f t="shared" si="4"/>
        <v>#DIV/0!</v>
      </c>
      <c r="L25" s="94"/>
      <c r="M25" s="439" t="e">
        <f t="shared" si="5"/>
        <v>#DIV/0!</v>
      </c>
    </row>
    <row r="26" spans="1:13" ht="19.5" customHeight="1">
      <c r="A26" s="415"/>
      <c r="B26" s="412"/>
      <c r="C26" s="85"/>
      <c r="D26" s="86"/>
      <c r="E26" s="86"/>
      <c r="F26" s="87"/>
      <c r="G26" s="93">
        <f t="shared" si="0"/>
        <v>0</v>
      </c>
      <c r="H26" s="461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462" t="e">
        <f t="shared" si="4"/>
        <v>#DIV/0!</v>
      </c>
      <c r="L26" s="94"/>
      <c r="M26" s="439" t="e">
        <f t="shared" si="5"/>
        <v>#DIV/0!</v>
      </c>
    </row>
    <row r="27" spans="1:13" ht="19.5" customHeight="1">
      <c r="A27" s="415"/>
      <c r="B27" s="412"/>
      <c r="C27" s="85"/>
      <c r="D27" s="86"/>
      <c r="E27" s="86"/>
      <c r="F27" s="87"/>
      <c r="G27" s="93">
        <f t="shared" si="0"/>
        <v>0</v>
      </c>
      <c r="H27" s="461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462" t="e">
        <f t="shared" si="4"/>
        <v>#DIV/0!</v>
      </c>
      <c r="L27" s="94"/>
      <c r="M27" s="439" t="e">
        <f t="shared" si="5"/>
        <v>#DIV/0!</v>
      </c>
    </row>
    <row r="28" spans="1:13" ht="19.5" customHeight="1">
      <c r="A28" s="415"/>
      <c r="B28" s="412"/>
      <c r="C28" s="85"/>
      <c r="D28" s="86"/>
      <c r="E28" s="86"/>
      <c r="F28" s="87"/>
      <c r="G28" s="93">
        <f t="shared" si="0"/>
        <v>0</v>
      </c>
      <c r="H28" s="461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462" t="e">
        <f t="shared" si="4"/>
        <v>#DIV/0!</v>
      </c>
      <c r="L28" s="94"/>
      <c r="M28" s="439" t="e">
        <f t="shared" si="5"/>
        <v>#DIV/0!</v>
      </c>
    </row>
    <row r="29" spans="1:13" ht="19.5" customHeight="1">
      <c r="A29" s="415"/>
      <c r="B29" s="412"/>
      <c r="C29" s="95"/>
      <c r="D29" s="96"/>
      <c r="E29" s="96"/>
      <c r="F29" s="97"/>
      <c r="G29" s="93">
        <f t="shared" si="0"/>
        <v>0</v>
      </c>
      <c r="H29" s="461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462" t="e">
        <f t="shared" si="4"/>
        <v>#DIV/0!</v>
      </c>
      <c r="L29" s="94"/>
      <c r="M29" s="439" t="e">
        <f t="shared" si="5"/>
        <v>#DIV/0!</v>
      </c>
    </row>
    <row r="30" spans="1:13" ht="19.5" customHeight="1">
      <c r="A30" s="415"/>
      <c r="B30" s="412"/>
      <c r="C30" s="95"/>
      <c r="D30" s="96"/>
      <c r="E30" s="96"/>
      <c r="F30" s="97"/>
      <c r="G30" s="93">
        <f t="shared" si="0"/>
        <v>0</v>
      </c>
      <c r="H30" s="461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462" t="e">
        <f t="shared" si="4"/>
        <v>#DIV/0!</v>
      </c>
      <c r="L30" s="94"/>
      <c r="M30" s="439" t="e">
        <f t="shared" si="5"/>
        <v>#DIV/0!</v>
      </c>
    </row>
    <row r="31" spans="1:13" ht="19.5" customHeight="1">
      <c r="A31" s="415"/>
      <c r="B31" s="412"/>
      <c r="C31" s="95"/>
      <c r="D31" s="96"/>
      <c r="E31" s="96"/>
      <c r="F31" s="97"/>
      <c r="G31" s="93">
        <f t="shared" si="0"/>
        <v>0</v>
      </c>
      <c r="H31" s="461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462" t="e">
        <f t="shared" si="4"/>
        <v>#DIV/0!</v>
      </c>
      <c r="L31" s="94"/>
      <c r="M31" s="439" t="e">
        <f t="shared" si="5"/>
        <v>#DIV/0!</v>
      </c>
    </row>
    <row r="32" spans="1:13" ht="19.5" customHeight="1">
      <c r="A32" s="415"/>
      <c r="B32" s="412"/>
      <c r="C32" s="95"/>
      <c r="D32" s="96"/>
      <c r="E32" s="96"/>
      <c r="F32" s="97"/>
      <c r="G32" s="93">
        <f t="shared" si="0"/>
        <v>0</v>
      </c>
      <c r="H32" s="461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462" t="e">
        <f t="shared" si="4"/>
        <v>#DIV/0!</v>
      </c>
      <c r="L32" s="94"/>
      <c r="M32" s="439" t="e">
        <f t="shared" si="5"/>
        <v>#DIV/0!</v>
      </c>
    </row>
    <row r="33" spans="1:13" ht="19.5" customHeight="1">
      <c r="A33" s="415"/>
      <c r="B33" s="412"/>
      <c r="C33" s="95"/>
      <c r="D33" s="96"/>
      <c r="E33" s="96"/>
      <c r="F33" s="97"/>
      <c r="G33" s="93">
        <f t="shared" si="0"/>
        <v>0</v>
      </c>
      <c r="H33" s="461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462" t="e">
        <f t="shared" si="4"/>
        <v>#DIV/0!</v>
      </c>
      <c r="L33" s="94"/>
      <c r="M33" s="439" t="e">
        <f t="shared" si="5"/>
        <v>#DIV/0!</v>
      </c>
    </row>
    <row r="34" spans="1:13" ht="19.5" customHeight="1">
      <c r="A34" s="415"/>
      <c r="B34" s="412"/>
      <c r="C34" s="95"/>
      <c r="D34" s="96"/>
      <c r="E34" s="96"/>
      <c r="F34" s="97"/>
      <c r="G34" s="93">
        <f t="shared" si="0"/>
        <v>0</v>
      </c>
      <c r="H34" s="461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462" t="e">
        <f t="shared" si="4"/>
        <v>#DIV/0!</v>
      </c>
      <c r="L34" s="94"/>
      <c r="M34" s="439" t="e">
        <f t="shared" si="5"/>
        <v>#DIV/0!</v>
      </c>
    </row>
    <row r="35" spans="1:13" ht="19.5" customHeight="1">
      <c r="A35" s="415"/>
      <c r="B35" s="412"/>
      <c r="C35" s="95"/>
      <c r="D35" s="96"/>
      <c r="E35" s="96"/>
      <c r="F35" s="97"/>
      <c r="G35" s="93">
        <f t="shared" si="0"/>
        <v>0</v>
      </c>
      <c r="H35" s="461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462" t="e">
        <f t="shared" si="4"/>
        <v>#DIV/0!</v>
      </c>
      <c r="L35" s="94"/>
      <c r="M35" s="439" t="e">
        <f t="shared" si="5"/>
        <v>#DIV/0!</v>
      </c>
    </row>
    <row r="36" spans="1:13" ht="19.5" customHeight="1">
      <c r="A36" s="415"/>
      <c r="B36" s="412"/>
      <c r="C36" s="95"/>
      <c r="D36" s="96"/>
      <c r="E36" s="96"/>
      <c r="F36" s="97"/>
      <c r="G36" s="93">
        <f t="shared" si="0"/>
        <v>0</v>
      </c>
      <c r="H36" s="461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462" t="e">
        <f t="shared" si="4"/>
        <v>#DIV/0!</v>
      </c>
      <c r="L36" s="94"/>
      <c r="M36" s="439" t="e">
        <f t="shared" si="5"/>
        <v>#DIV/0!</v>
      </c>
    </row>
    <row r="37" spans="1:13" ht="19.5" customHeight="1">
      <c r="A37" s="415"/>
      <c r="B37" s="412"/>
      <c r="C37" s="95"/>
      <c r="D37" s="96"/>
      <c r="E37" s="96"/>
      <c r="F37" s="97"/>
      <c r="G37" s="93">
        <f t="shared" si="0"/>
        <v>0</v>
      </c>
      <c r="H37" s="461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462" t="e">
        <f t="shared" si="4"/>
        <v>#DIV/0!</v>
      </c>
      <c r="L37" s="94"/>
      <c r="M37" s="439" t="e">
        <f t="shared" si="5"/>
        <v>#DIV/0!</v>
      </c>
    </row>
    <row r="38" spans="1:13" ht="19.5" customHeight="1">
      <c r="A38" s="415"/>
      <c r="B38" s="412"/>
      <c r="C38" s="95"/>
      <c r="D38" s="96"/>
      <c r="E38" s="96"/>
      <c r="F38" s="97"/>
      <c r="G38" s="93">
        <f t="shared" si="0"/>
        <v>0</v>
      </c>
      <c r="H38" s="461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462" t="e">
        <f t="shared" si="4"/>
        <v>#DIV/0!</v>
      </c>
      <c r="L38" s="94"/>
      <c r="M38" s="439" t="e">
        <f t="shared" si="5"/>
        <v>#DIV/0!</v>
      </c>
    </row>
    <row r="39" spans="1:13" ht="19.5" customHeight="1">
      <c r="A39" s="415"/>
      <c r="B39" s="412"/>
      <c r="C39" s="95"/>
      <c r="D39" s="96"/>
      <c r="E39" s="96"/>
      <c r="F39" s="97"/>
      <c r="G39" s="93">
        <f t="shared" si="0"/>
        <v>0</v>
      </c>
      <c r="H39" s="461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462" t="e">
        <f t="shared" si="4"/>
        <v>#DIV/0!</v>
      </c>
      <c r="L39" s="94"/>
      <c r="M39" s="439" t="e">
        <f t="shared" si="5"/>
        <v>#DIV/0!</v>
      </c>
    </row>
    <row r="40" spans="1:13" ht="19.5" customHeight="1">
      <c r="A40" s="415"/>
      <c r="B40" s="412"/>
      <c r="C40" s="95"/>
      <c r="D40" s="96"/>
      <c r="E40" s="96"/>
      <c r="F40" s="97"/>
      <c r="G40" s="93">
        <f t="shared" si="0"/>
        <v>0</v>
      </c>
      <c r="H40" s="461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462" t="e">
        <f t="shared" si="4"/>
        <v>#DIV/0!</v>
      </c>
      <c r="L40" s="94"/>
      <c r="M40" s="439" t="e">
        <f t="shared" si="5"/>
        <v>#DIV/0!</v>
      </c>
    </row>
    <row r="41" spans="1:13" ht="19.5" customHeight="1">
      <c r="A41" s="415"/>
      <c r="B41" s="412"/>
      <c r="C41" s="95"/>
      <c r="D41" s="96"/>
      <c r="E41" s="96"/>
      <c r="F41" s="97"/>
      <c r="G41" s="93">
        <f t="shared" si="0"/>
        <v>0</v>
      </c>
      <c r="H41" s="461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462" t="e">
        <f t="shared" si="4"/>
        <v>#DIV/0!</v>
      </c>
      <c r="L41" s="94"/>
      <c r="M41" s="439" t="e">
        <f t="shared" si="5"/>
        <v>#DIV/0!</v>
      </c>
    </row>
    <row r="42" spans="1:13" ht="19.5" customHeight="1">
      <c r="A42" s="415"/>
      <c r="B42" s="412"/>
      <c r="C42" s="95"/>
      <c r="D42" s="96"/>
      <c r="E42" s="96"/>
      <c r="F42" s="97"/>
      <c r="G42" s="93">
        <f t="shared" si="0"/>
        <v>0</v>
      </c>
      <c r="H42" s="461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462" t="e">
        <f t="shared" si="4"/>
        <v>#DIV/0!</v>
      </c>
      <c r="L42" s="94"/>
      <c r="M42" s="439" t="e">
        <f t="shared" si="5"/>
        <v>#DIV/0!</v>
      </c>
    </row>
    <row r="43" spans="1:13" ht="19.5" customHeight="1">
      <c r="A43" s="415"/>
      <c r="B43" s="412"/>
      <c r="C43" s="95"/>
      <c r="D43" s="96"/>
      <c r="E43" s="96"/>
      <c r="F43" s="97"/>
      <c r="G43" s="93">
        <f t="shared" si="0"/>
        <v>0</v>
      </c>
      <c r="H43" s="461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462" t="e">
        <f t="shared" si="4"/>
        <v>#DIV/0!</v>
      </c>
      <c r="L43" s="94"/>
      <c r="M43" s="439" t="e">
        <f t="shared" si="5"/>
        <v>#DIV/0!</v>
      </c>
    </row>
    <row r="44" spans="1:13" ht="19.5" customHeight="1">
      <c r="A44" s="415"/>
      <c r="B44" s="412"/>
      <c r="C44" s="95"/>
      <c r="D44" s="96"/>
      <c r="E44" s="96"/>
      <c r="F44" s="97"/>
      <c r="G44" s="93">
        <f t="shared" si="0"/>
        <v>0</v>
      </c>
      <c r="H44" s="461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462" t="e">
        <f t="shared" si="4"/>
        <v>#DIV/0!</v>
      </c>
      <c r="L44" s="94"/>
      <c r="M44" s="439" t="e">
        <f t="shared" si="5"/>
        <v>#DIV/0!</v>
      </c>
    </row>
    <row r="45" spans="1:13" ht="19.5" customHeight="1">
      <c r="A45" s="415"/>
      <c r="B45" s="412"/>
      <c r="C45" s="95"/>
      <c r="D45" s="96"/>
      <c r="E45" s="96"/>
      <c r="F45" s="97"/>
      <c r="G45" s="93">
        <f t="shared" si="0"/>
        <v>0</v>
      </c>
      <c r="H45" s="461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462" t="e">
        <f t="shared" si="4"/>
        <v>#DIV/0!</v>
      </c>
      <c r="L45" s="94"/>
      <c r="M45" s="439" t="e">
        <f t="shared" si="5"/>
        <v>#DIV/0!</v>
      </c>
    </row>
    <row r="46" spans="1:13" ht="19.5" customHeight="1">
      <c r="A46" s="415"/>
      <c r="B46" s="412"/>
      <c r="C46" s="95"/>
      <c r="D46" s="96"/>
      <c r="E46" s="96"/>
      <c r="F46" s="97"/>
      <c r="G46" s="93">
        <f t="shared" si="0"/>
        <v>0</v>
      </c>
      <c r="H46" s="461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462" t="e">
        <f t="shared" si="4"/>
        <v>#DIV/0!</v>
      </c>
      <c r="L46" s="94"/>
      <c r="M46" s="439" t="e">
        <f t="shared" si="5"/>
        <v>#DIV/0!</v>
      </c>
    </row>
    <row r="47" spans="1:13" ht="19.5" customHeight="1">
      <c r="A47" s="415"/>
      <c r="B47" s="412"/>
      <c r="C47" s="95"/>
      <c r="D47" s="96"/>
      <c r="E47" s="96"/>
      <c r="F47" s="97"/>
      <c r="G47" s="93">
        <f t="shared" si="0"/>
        <v>0</v>
      </c>
      <c r="H47" s="461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462" t="e">
        <f t="shared" si="4"/>
        <v>#DIV/0!</v>
      </c>
      <c r="L47" s="94"/>
      <c r="M47" s="439" t="e">
        <f t="shared" si="5"/>
        <v>#DIV/0!</v>
      </c>
    </row>
    <row r="48" spans="1:13" ht="19.5" customHeight="1">
      <c r="A48" s="415"/>
      <c r="B48" s="412"/>
      <c r="C48" s="95"/>
      <c r="D48" s="96"/>
      <c r="E48" s="96"/>
      <c r="F48" s="97"/>
      <c r="G48" s="93">
        <f t="shared" si="0"/>
        <v>0</v>
      </c>
      <c r="H48" s="461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462" t="e">
        <f t="shared" si="4"/>
        <v>#DIV/0!</v>
      </c>
      <c r="L48" s="94"/>
      <c r="M48" s="439" t="e">
        <f t="shared" si="5"/>
        <v>#DIV/0!</v>
      </c>
    </row>
    <row r="49" spans="1:13" ht="19.5" customHeight="1">
      <c r="A49" s="415"/>
      <c r="B49" s="412"/>
      <c r="C49" s="95"/>
      <c r="D49" s="96"/>
      <c r="E49" s="96"/>
      <c r="F49" s="97"/>
      <c r="G49" s="93">
        <f t="shared" si="0"/>
        <v>0</v>
      </c>
      <c r="H49" s="461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462" t="e">
        <f t="shared" si="4"/>
        <v>#DIV/0!</v>
      </c>
      <c r="L49" s="94"/>
      <c r="M49" s="439" t="e">
        <f t="shared" si="5"/>
        <v>#DIV/0!</v>
      </c>
    </row>
    <row r="50" spans="1:13" ht="19.5" customHeight="1">
      <c r="A50" s="415"/>
      <c r="B50" s="412"/>
      <c r="C50" s="85"/>
      <c r="D50" s="86"/>
      <c r="E50" s="86"/>
      <c r="F50" s="87"/>
      <c r="G50" s="93">
        <f t="shared" si="0"/>
        <v>0</v>
      </c>
      <c r="H50" s="461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462" t="e">
        <f t="shared" si="4"/>
        <v>#DIV/0!</v>
      </c>
      <c r="L50" s="94"/>
      <c r="M50" s="439" t="e">
        <f t="shared" si="5"/>
        <v>#DIV/0!</v>
      </c>
    </row>
    <row r="51" spans="1:13" ht="19.5" customHeight="1">
      <c r="A51" s="415"/>
      <c r="B51" s="412"/>
      <c r="C51" s="85"/>
      <c r="D51" s="86"/>
      <c r="E51" s="86"/>
      <c r="F51" s="87"/>
      <c r="G51" s="93">
        <f t="shared" si="0"/>
        <v>0</v>
      </c>
      <c r="H51" s="461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462" t="e">
        <f t="shared" si="4"/>
        <v>#DIV/0!</v>
      </c>
      <c r="L51" s="94"/>
      <c r="M51" s="439" t="e">
        <f t="shared" si="5"/>
        <v>#DIV/0!</v>
      </c>
    </row>
    <row r="52" spans="1:13" ht="19.5" customHeight="1">
      <c r="A52" s="415"/>
      <c r="B52" s="412"/>
      <c r="C52" s="85"/>
      <c r="D52" s="86"/>
      <c r="E52" s="86"/>
      <c r="F52" s="87"/>
      <c r="G52" s="93">
        <f t="shared" si="0"/>
        <v>0</v>
      </c>
      <c r="H52" s="461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462" t="e">
        <f t="shared" si="4"/>
        <v>#DIV/0!</v>
      </c>
      <c r="L52" s="94"/>
      <c r="M52" s="439" t="e">
        <f t="shared" si="5"/>
        <v>#DIV/0!</v>
      </c>
    </row>
    <row r="53" spans="1:13" ht="19.5" customHeight="1">
      <c r="A53" s="415"/>
      <c r="B53" s="412"/>
      <c r="C53" s="85"/>
      <c r="D53" s="86"/>
      <c r="E53" s="86"/>
      <c r="F53" s="87"/>
      <c r="G53" s="93">
        <f t="shared" si="0"/>
        <v>0</v>
      </c>
      <c r="H53" s="461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462" t="e">
        <f t="shared" si="4"/>
        <v>#DIV/0!</v>
      </c>
      <c r="L53" s="94"/>
      <c r="M53" s="439" t="e">
        <f t="shared" si="5"/>
        <v>#DIV/0!</v>
      </c>
    </row>
    <row r="54" spans="1:13" ht="19.5" customHeight="1">
      <c r="A54" s="415"/>
      <c r="B54" s="412"/>
      <c r="C54" s="85"/>
      <c r="D54" s="86"/>
      <c r="E54" s="86"/>
      <c r="F54" s="87"/>
      <c r="G54" s="93">
        <f t="shared" si="0"/>
        <v>0</v>
      </c>
      <c r="H54" s="461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462" t="e">
        <f t="shared" si="4"/>
        <v>#DIV/0!</v>
      </c>
      <c r="L54" s="94"/>
      <c r="M54" s="439" t="e">
        <f t="shared" si="5"/>
        <v>#DIV/0!</v>
      </c>
    </row>
    <row r="55" spans="1:13" ht="19.5" customHeight="1">
      <c r="A55" s="415"/>
      <c r="B55" s="412"/>
      <c r="C55" s="85"/>
      <c r="D55" s="86"/>
      <c r="E55" s="86"/>
      <c r="F55" s="87"/>
      <c r="G55" s="93">
        <f t="shared" si="0"/>
        <v>0</v>
      </c>
      <c r="H55" s="461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462" t="e">
        <f t="shared" si="4"/>
        <v>#DIV/0!</v>
      </c>
      <c r="L55" s="94"/>
      <c r="M55" s="439" t="e">
        <f t="shared" si="5"/>
        <v>#DIV/0!</v>
      </c>
    </row>
    <row r="56" spans="1:13" ht="19.5" customHeight="1">
      <c r="A56" s="415"/>
      <c r="B56" s="412"/>
      <c r="C56" s="85"/>
      <c r="D56" s="86"/>
      <c r="E56" s="86"/>
      <c r="F56" s="87"/>
      <c r="G56" s="93">
        <f t="shared" si="0"/>
        <v>0</v>
      </c>
      <c r="H56" s="461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462" t="e">
        <f t="shared" si="4"/>
        <v>#DIV/0!</v>
      </c>
      <c r="L56" s="94"/>
      <c r="M56" s="439" t="e">
        <f t="shared" si="5"/>
        <v>#DIV/0!</v>
      </c>
    </row>
    <row r="57" spans="1:13" ht="19.5" customHeight="1">
      <c r="A57" s="415"/>
      <c r="B57" s="412"/>
      <c r="C57" s="85"/>
      <c r="D57" s="86"/>
      <c r="E57" s="86"/>
      <c r="F57" s="87"/>
      <c r="G57" s="93">
        <f t="shared" si="0"/>
        <v>0</v>
      </c>
      <c r="H57" s="461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462" t="e">
        <f t="shared" si="4"/>
        <v>#DIV/0!</v>
      </c>
      <c r="L57" s="94"/>
      <c r="M57" s="439" t="e">
        <f t="shared" si="5"/>
        <v>#DIV/0!</v>
      </c>
    </row>
    <row r="58" spans="1:13" ht="19.5" customHeight="1">
      <c r="A58" s="415"/>
      <c r="B58" s="412"/>
      <c r="C58" s="85"/>
      <c r="D58" s="86"/>
      <c r="E58" s="86"/>
      <c r="F58" s="87"/>
      <c r="G58" s="93">
        <f t="shared" si="0"/>
        <v>0</v>
      </c>
      <c r="H58" s="461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462" t="e">
        <f t="shared" si="4"/>
        <v>#DIV/0!</v>
      </c>
      <c r="L58" s="94"/>
      <c r="M58" s="439" t="e">
        <f t="shared" si="5"/>
        <v>#DIV/0!</v>
      </c>
    </row>
    <row r="59" spans="1:13" ht="19.5" customHeight="1">
      <c r="A59" s="415"/>
      <c r="B59" s="412"/>
      <c r="C59" s="85"/>
      <c r="D59" s="86"/>
      <c r="E59" s="86"/>
      <c r="F59" s="87"/>
      <c r="G59" s="93">
        <f t="shared" si="0"/>
        <v>0</v>
      </c>
      <c r="H59" s="461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462" t="e">
        <f t="shared" si="4"/>
        <v>#DIV/0!</v>
      </c>
      <c r="L59" s="94"/>
      <c r="M59" s="439" t="e">
        <f t="shared" si="5"/>
        <v>#DIV/0!</v>
      </c>
    </row>
    <row r="60" spans="1:13" ht="19.5" customHeight="1" thickBot="1">
      <c r="A60" s="417"/>
      <c r="B60" s="413"/>
      <c r="C60" s="98"/>
      <c r="D60" s="99"/>
      <c r="E60" s="99"/>
      <c r="F60" s="100"/>
      <c r="G60" s="93">
        <f t="shared" si="0"/>
        <v>0</v>
      </c>
      <c r="H60" s="461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462" t="e">
        <f t="shared" si="4"/>
        <v>#DIV/0!</v>
      </c>
      <c r="L60" s="94"/>
      <c r="M60" s="439" t="e">
        <f t="shared" si="5"/>
        <v>#DIV/0!</v>
      </c>
    </row>
    <row r="61" spans="1:13" ht="24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463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9" t="e">
        <f>SUM(F61/H12)</f>
        <v>#DIV/0!</v>
      </c>
      <c r="L61" s="440">
        <f>SUM(L13:L60)</f>
        <v>0</v>
      </c>
      <c r="M61" s="441" t="e">
        <f t="shared" si="5"/>
        <v>#DIV/0!</v>
      </c>
    </row>
    <row r="62" spans="1:13" ht="19.5" customHeight="1">
      <c r="A62" s="736"/>
      <c r="B62" s="736"/>
      <c r="C62" s="736"/>
      <c r="D62" s="736"/>
      <c r="E62" s="736"/>
      <c r="F62" s="736"/>
      <c r="G62" s="736"/>
      <c r="H62" s="736"/>
      <c r="I62" s="736"/>
      <c r="J62" s="736"/>
      <c r="K62" s="736"/>
      <c r="L62" s="737"/>
      <c r="M62" s="737"/>
    </row>
    <row r="63" spans="1:13" ht="18">
      <c r="A63" s="622" t="s">
        <v>84</v>
      </c>
      <c r="B63" s="623"/>
      <c r="C63" s="623"/>
      <c r="D63" s="624"/>
      <c r="E63" s="430"/>
      <c r="F63" s="430"/>
      <c r="G63" s="430"/>
      <c r="H63" s="430"/>
      <c r="I63" s="430"/>
      <c r="J63" s="430"/>
      <c r="K63" s="430"/>
      <c r="L63" s="430"/>
      <c r="M63" s="430"/>
    </row>
    <row r="64" spans="1:13" ht="15">
      <c r="A64" s="620" t="s">
        <v>34</v>
      </c>
      <c r="B64" s="620"/>
      <c r="C64" s="621" t="s">
        <v>57</v>
      </c>
      <c r="D64" s="621"/>
      <c r="E64" s="431"/>
      <c r="F64" s="431"/>
      <c r="G64" s="431"/>
      <c r="H64" s="431"/>
      <c r="I64" s="431"/>
      <c r="J64" s="431"/>
      <c r="K64" s="431"/>
      <c r="L64" s="431"/>
      <c r="M64" s="431"/>
    </row>
    <row r="65" spans="1:13" ht="15">
      <c r="A65" s="611" t="s">
        <v>134</v>
      </c>
      <c r="B65" s="611"/>
      <c r="C65" s="617">
        <f>SUM(L61*M11)</f>
        <v>0</v>
      </c>
      <c r="D65" s="617"/>
      <c r="E65" s="432"/>
      <c r="F65" s="432"/>
      <c r="G65" s="432"/>
      <c r="H65" s="432"/>
      <c r="I65" s="432"/>
      <c r="J65" s="432"/>
      <c r="K65" s="432"/>
      <c r="L65" s="432"/>
      <c r="M65" s="432"/>
    </row>
    <row r="66" spans="1:13" ht="18">
      <c r="A66" s="661"/>
      <c r="B66" s="661"/>
      <c r="C66" s="578"/>
      <c r="D66" s="578"/>
      <c r="F66" s="622" t="s">
        <v>87</v>
      </c>
      <c r="G66" s="623"/>
      <c r="H66" s="623"/>
      <c r="I66" s="623"/>
      <c r="J66" s="623"/>
      <c r="K66" s="623"/>
      <c r="L66" s="623"/>
      <c r="M66" s="624"/>
    </row>
    <row r="67" spans="1:13" ht="18">
      <c r="A67" s="620" t="s">
        <v>35</v>
      </c>
      <c r="B67" s="620"/>
      <c r="C67" s="578" t="s">
        <v>57</v>
      </c>
      <c r="D67" s="578"/>
      <c r="E67" s="118"/>
      <c r="F67" s="651" t="s">
        <v>85</v>
      </c>
      <c r="G67" s="652"/>
      <c r="H67" s="652"/>
      <c r="I67" s="652"/>
      <c r="J67" s="652"/>
      <c r="K67" s="652"/>
      <c r="L67" s="653"/>
      <c r="M67" s="371" t="e">
        <f>SUM(C68/C69)</f>
        <v>#DIV/0!</v>
      </c>
    </row>
    <row r="68" spans="1:13" ht="18">
      <c r="A68" s="611" t="s">
        <v>72</v>
      </c>
      <c r="B68" s="611"/>
      <c r="C68" s="676"/>
      <c r="D68" s="676"/>
      <c r="E68" s="119"/>
      <c r="F68" s="651" t="s">
        <v>131</v>
      </c>
      <c r="G68" s="652"/>
      <c r="H68" s="652"/>
      <c r="I68" s="652"/>
      <c r="J68" s="652"/>
      <c r="K68" s="652"/>
      <c r="L68" s="653"/>
      <c r="M68" s="372" t="e">
        <f>SUM(C68-G61)/C68</f>
        <v>#DIV/0!</v>
      </c>
    </row>
    <row r="69" spans="1:13" ht="18">
      <c r="A69" s="611" t="s">
        <v>73</v>
      </c>
      <c r="B69" s="611"/>
      <c r="C69" s="677"/>
      <c r="D69" s="677"/>
      <c r="E69" s="118"/>
      <c r="F69" s="210" t="s">
        <v>86</v>
      </c>
      <c r="G69" s="210"/>
      <c r="H69" s="210"/>
      <c r="I69" s="210"/>
      <c r="J69" s="210"/>
      <c r="K69" s="210"/>
      <c r="L69" s="210"/>
      <c r="M69" s="373" t="e">
        <f>SUM(C70/L61)</f>
        <v>#DIV/0!</v>
      </c>
    </row>
    <row r="70" spans="1:13" ht="18">
      <c r="A70" s="611" t="s">
        <v>120</v>
      </c>
      <c r="B70" s="611"/>
      <c r="C70" s="676"/>
      <c r="D70" s="676"/>
      <c r="E70" s="118"/>
      <c r="F70" s="654" t="s">
        <v>56</v>
      </c>
      <c r="G70" s="655"/>
      <c r="H70" s="655"/>
      <c r="I70" s="655"/>
      <c r="J70" s="655"/>
      <c r="K70" s="655"/>
      <c r="L70" s="656"/>
      <c r="M70" s="375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ht="18" customHeight="1"/>
    <row r="73" spans="1:4" ht="19.5" customHeight="1">
      <c r="A73" s="686" t="s">
        <v>2</v>
      </c>
      <c r="B73" s="687"/>
      <c r="C73" s="687"/>
      <c r="D73" s="688"/>
    </row>
    <row r="74" spans="1:13" ht="19.5" customHeight="1">
      <c r="A74" s="722"/>
      <c r="B74" s="723"/>
      <c r="C74" s="723"/>
      <c r="D74" s="723"/>
      <c r="E74" s="723"/>
      <c r="F74" s="723"/>
      <c r="G74" s="723"/>
      <c r="H74" s="723"/>
      <c r="I74" s="723"/>
      <c r="J74" s="723"/>
      <c r="K74" s="723"/>
      <c r="L74" s="723"/>
      <c r="M74" s="724"/>
    </row>
    <row r="75" spans="1:13" ht="19.5" customHeight="1">
      <c r="A75" s="725"/>
      <c r="B75" s="726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7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42">
    <mergeCell ref="F67:L67"/>
    <mergeCell ref="F68:L68"/>
    <mergeCell ref="F70:L70"/>
    <mergeCell ref="A71:B71"/>
    <mergeCell ref="C71:D71"/>
    <mergeCell ref="C68:D68"/>
    <mergeCell ref="C69:D69"/>
    <mergeCell ref="C70:D70"/>
    <mergeCell ref="A70:B70"/>
    <mergeCell ref="A66:B66"/>
    <mergeCell ref="C10:D10"/>
    <mergeCell ref="C11:D11"/>
    <mergeCell ref="C12:D12"/>
    <mergeCell ref="C64:D64"/>
    <mergeCell ref="A73:D73"/>
    <mergeCell ref="F66:M66"/>
    <mergeCell ref="A63:D63"/>
    <mergeCell ref="A68:B68"/>
    <mergeCell ref="A61:B61"/>
    <mergeCell ref="G14:G15"/>
    <mergeCell ref="C6:D6"/>
    <mergeCell ref="A65:B65"/>
    <mergeCell ref="C67:D67"/>
    <mergeCell ref="C65:D65"/>
    <mergeCell ref="C66:D66"/>
    <mergeCell ref="A1:G1"/>
    <mergeCell ref="A8:B8"/>
    <mergeCell ref="A2:H2"/>
    <mergeCell ref="B4:C4"/>
    <mergeCell ref="B5:C5"/>
    <mergeCell ref="B3:C3"/>
    <mergeCell ref="C8:D8"/>
    <mergeCell ref="G5:I5"/>
    <mergeCell ref="A6:B6"/>
    <mergeCell ref="A64:B64"/>
    <mergeCell ref="A62:M62"/>
    <mergeCell ref="I4:K4"/>
    <mergeCell ref="A74:M75"/>
    <mergeCell ref="L14:M14"/>
    <mergeCell ref="H14:K14"/>
    <mergeCell ref="A69:B69"/>
    <mergeCell ref="A67:B67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75"/>
  <sheetViews>
    <sheetView zoomScale="75" zoomScaleNormal="75" workbookViewId="0" topLeftCell="A1">
      <selection activeCell="E4" sqref="E4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5.7109375" style="24" customWidth="1"/>
    <col min="14" max="14" width="14.7109375" style="24" customWidth="1"/>
    <col min="15" max="15" width="13.28125" style="24" customWidth="1"/>
    <col min="16" max="16384" width="11.421875" style="1" customWidth="1"/>
  </cols>
  <sheetData>
    <row r="1" spans="1:13" ht="25.5" customHeight="1">
      <c r="A1" s="540" t="s">
        <v>78</v>
      </c>
      <c r="B1" s="540"/>
      <c r="C1" s="540"/>
      <c r="D1" s="540"/>
      <c r="E1" s="540"/>
      <c r="F1" s="540"/>
      <c r="G1" s="540"/>
      <c r="H1" s="740"/>
      <c r="I1" s="740"/>
      <c r="J1" s="740"/>
      <c r="K1" s="740"/>
      <c r="L1" s="740"/>
      <c r="M1" s="740"/>
    </row>
    <row r="2" spans="1:13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745"/>
      <c r="J2" s="745"/>
      <c r="K2" s="745"/>
      <c r="L2" s="745"/>
      <c r="M2" s="745"/>
    </row>
    <row r="3" spans="1:13" ht="18">
      <c r="A3" s="26" t="s">
        <v>79</v>
      </c>
      <c r="B3" s="667"/>
      <c r="C3" s="668"/>
      <c r="D3" s="742"/>
      <c r="E3" s="740"/>
      <c r="F3" s="740"/>
      <c r="G3" s="740"/>
      <c r="H3" s="740"/>
      <c r="I3" s="740"/>
      <c r="J3" s="740"/>
      <c r="K3" s="740"/>
      <c r="L3" s="740"/>
      <c r="M3" s="740"/>
    </row>
    <row r="4" spans="1:13" ht="18">
      <c r="A4" s="27" t="s">
        <v>27</v>
      </c>
      <c r="B4" s="665"/>
      <c r="C4" s="666"/>
      <c r="D4" s="58"/>
      <c r="E4" s="30" t="s">
        <v>140</v>
      </c>
      <c r="F4" s="206"/>
      <c r="G4" s="218"/>
      <c r="H4" s="219"/>
      <c r="I4" s="667"/>
      <c r="J4" s="669"/>
      <c r="K4" s="668"/>
      <c r="L4" s="742"/>
      <c r="M4" s="740"/>
    </row>
    <row r="5" spans="1:13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  <c r="L5" s="742"/>
      <c r="M5" s="740"/>
    </row>
    <row r="6" spans="1:13" ht="18">
      <c r="A6" s="639" t="s">
        <v>61</v>
      </c>
      <c r="B6" s="639"/>
      <c r="C6" s="701">
        <f>'Récap vacci lieu A'!C6:D6</f>
        <v>0</v>
      </c>
      <c r="D6" s="690"/>
      <c r="E6" s="743"/>
      <c r="F6" s="744"/>
      <c r="G6" s="744"/>
      <c r="H6" s="744"/>
      <c r="I6" s="744"/>
      <c r="J6" s="744"/>
      <c r="K6" s="744"/>
      <c r="L6" s="744"/>
      <c r="M6" s="744"/>
    </row>
    <row r="7" spans="1:13" ht="18.75" customHeight="1">
      <c r="A7" s="749"/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</row>
    <row r="8" spans="1:13" ht="18">
      <c r="A8" s="664" t="s">
        <v>138</v>
      </c>
      <c r="B8" s="664"/>
      <c r="C8" s="670"/>
      <c r="D8" s="671"/>
      <c r="E8" s="751"/>
      <c r="F8" s="752"/>
      <c r="G8" s="752"/>
      <c r="H8" s="752"/>
      <c r="I8" s="444" t="s">
        <v>88</v>
      </c>
      <c r="J8" s="445"/>
      <c r="K8" s="446"/>
      <c r="L8" s="750"/>
      <c r="M8" s="750"/>
    </row>
    <row r="9" spans="1:13" ht="14.25" customHeight="1" thickBot="1">
      <c r="A9" s="746"/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</row>
    <row r="10" spans="1:13" ht="24.75" customHeight="1">
      <c r="A10" s="30"/>
      <c r="B10" s="434" t="s">
        <v>43</v>
      </c>
      <c r="C10" s="702" t="s">
        <v>139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746"/>
      <c r="J10" s="747"/>
      <c r="K10" s="747"/>
      <c r="L10" s="747"/>
      <c r="M10" s="747"/>
    </row>
    <row r="11" spans="1:14" ht="24.75" customHeight="1">
      <c r="A11" s="30"/>
      <c r="B11" s="435" t="s">
        <v>44</v>
      </c>
      <c r="C11" s="699">
        <f>SUM(F11:H11)</f>
        <v>0</v>
      </c>
      <c r="D11" s="660"/>
      <c r="E11" s="426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3" ht="24.75" customHeight="1" thickBot="1">
      <c r="A12" s="30"/>
      <c r="B12" s="436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746"/>
      <c r="J12" s="747"/>
      <c r="K12" s="747"/>
      <c r="L12" s="747"/>
      <c r="M12" s="747"/>
    </row>
    <row r="13" spans="1:14" ht="21.75" customHeight="1" thickBot="1">
      <c r="A13" s="748"/>
      <c r="B13" s="748"/>
      <c r="C13" s="748"/>
      <c r="D13" s="748"/>
      <c r="E13" s="748"/>
      <c r="F13" s="748"/>
      <c r="G13" s="748"/>
      <c r="H13" s="748"/>
      <c r="I13" s="748"/>
      <c r="J13" s="748"/>
      <c r="K13" s="748"/>
      <c r="L13" s="748"/>
      <c r="M13" s="748"/>
      <c r="N13" s="31"/>
    </row>
    <row r="14" spans="1:13" ht="18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84"/>
      <c r="L14" s="738" t="s">
        <v>33</v>
      </c>
      <c r="M14" s="739"/>
    </row>
    <row r="15" spans="1:15" s="2" customFormat="1" ht="27.75" customHeight="1" thickBot="1">
      <c r="A15" s="212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47" t="s">
        <v>18</v>
      </c>
      <c r="I15" s="448" t="s">
        <v>40</v>
      </c>
      <c r="J15" s="450" t="s">
        <v>80</v>
      </c>
      <c r="K15" s="449" t="s">
        <v>132</v>
      </c>
      <c r="L15" s="437" t="s">
        <v>70</v>
      </c>
      <c r="M15" s="438" t="s">
        <v>51</v>
      </c>
      <c r="N15" s="24"/>
      <c r="O15" s="24"/>
    </row>
    <row r="16" spans="1:13" ht="19.5" customHeight="1">
      <c r="A16" s="415"/>
      <c r="B16" s="412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4"/>
      <c r="M16" s="439" t="e">
        <f aca="true" t="shared" si="5" ref="M16:M61">SUM(G16/(L16*$M$11))</f>
        <v>#DIV/0!</v>
      </c>
    </row>
    <row r="17" spans="1:13" ht="19.5" customHeight="1">
      <c r="A17" s="415"/>
      <c r="B17" s="412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439" t="e">
        <f t="shared" si="5"/>
        <v>#DIV/0!</v>
      </c>
    </row>
    <row r="18" spans="1:13" ht="19.5" customHeight="1">
      <c r="A18" s="415"/>
      <c r="B18" s="412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439" t="e">
        <f t="shared" si="5"/>
        <v>#DIV/0!</v>
      </c>
    </row>
    <row r="19" spans="1:13" ht="19.5" customHeight="1">
      <c r="A19" s="416"/>
      <c r="B19" s="412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439" t="e">
        <f t="shared" si="5"/>
        <v>#DIV/0!</v>
      </c>
    </row>
    <row r="20" spans="1:13" ht="19.5" customHeight="1">
      <c r="A20" s="415"/>
      <c r="B20" s="412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439" t="e">
        <f t="shared" si="5"/>
        <v>#DIV/0!</v>
      </c>
    </row>
    <row r="21" spans="1:13" ht="19.5" customHeight="1">
      <c r="A21" s="415"/>
      <c r="B21" s="412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439" t="e">
        <f t="shared" si="5"/>
        <v>#DIV/0!</v>
      </c>
    </row>
    <row r="22" spans="1:13" ht="19.5" customHeight="1">
      <c r="A22" s="415"/>
      <c r="B22" s="412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439" t="e">
        <f t="shared" si="5"/>
        <v>#DIV/0!</v>
      </c>
    </row>
    <row r="23" spans="1:13" ht="19.5" customHeight="1">
      <c r="A23" s="415"/>
      <c r="B23" s="412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439" t="e">
        <f t="shared" si="5"/>
        <v>#DIV/0!</v>
      </c>
    </row>
    <row r="24" spans="1:13" ht="19.5" customHeight="1">
      <c r="A24" s="415"/>
      <c r="B24" s="412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439" t="e">
        <f t="shared" si="5"/>
        <v>#DIV/0!</v>
      </c>
    </row>
    <row r="25" spans="1:13" ht="19.5" customHeight="1">
      <c r="A25" s="415"/>
      <c r="B25" s="412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439" t="e">
        <f t="shared" si="5"/>
        <v>#DIV/0!</v>
      </c>
    </row>
    <row r="26" spans="1:13" ht="19.5" customHeight="1">
      <c r="A26" s="415"/>
      <c r="B26" s="412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439" t="e">
        <f t="shared" si="5"/>
        <v>#DIV/0!</v>
      </c>
    </row>
    <row r="27" spans="1:13" ht="19.5" customHeight="1">
      <c r="A27" s="415"/>
      <c r="B27" s="412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439" t="e">
        <f t="shared" si="5"/>
        <v>#DIV/0!</v>
      </c>
    </row>
    <row r="28" spans="1:13" ht="19.5" customHeight="1">
      <c r="A28" s="415"/>
      <c r="B28" s="412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439" t="e">
        <f t="shared" si="5"/>
        <v>#DIV/0!</v>
      </c>
    </row>
    <row r="29" spans="1:13" ht="19.5" customHeight="1">
      <c r="A29" s="415"/>
      <c r="B29" s="412"/>
      <c r="C29" s="95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439" t="e">
        <f t="shared" si="5"/>
        <v>#DIV/0!</v>
      </c>
    </row>
    <row r="30" spans="1:13" ht="19.5" customHeight="1">
      <c r="A30" s="415"/>
      <c r="B30" s="412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439" t="e">
        <f t="shared" si="5"/>
        <v>#DIV/0!</v>
      </c>
    </row>
    <row r="31" spans="1:13" ht="19.5" customHeight="1">
      <c r="A31" s="415"/>
      <c r="B31" s="412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439" t="e">
        <f t="shared" si="5"/>
        <v>#DIV/0!</v>
      </c>
    </row>
    <row r="32" spans="1:13" ht="19.5" customHeight="1">
      <c r="A32" s="415"/>
      <c r="B32" s="412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439" t="e">
        <f t="shared" si="5"/>
        <v>#DIV/0!</v>
      </c>
    </row>
    <row r="33" spans="1:13" ht="19.5" customHeight="1">
      <c r="A33" s="415"/>
      <c r="B33" s="412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439" t="e">
        <f t="shared" si="5"/>
        <v>#DIV/0!</v>
      </c>
    </row>
    <row r="34" spans="1:13" ht="19.5" customHeight="1">
      <c r="A34" s="415"/>
      <c r="B34" s="412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439" t="e">
        <f t="shared" si="5"/>
        <v>#DIV/0!</v>
      </c>
    </row>
    <row r="35" spans="1:13" ht="19.5" customHeight="1">
      <c r="A35" s="415"/>
      <c r="B35" s="412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439" t="e">
        <f t="shared" si="5"/>
        <v>#DIV/0!</v>
      </c>
    </row>
    <row r="36" spans="1:13" ht="19.5" customHeight="1">
      <c r="A36" s="415"/>
      <c r="B36" s="412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439" t="e">
        <f t="shared" si="5"/>
        <v>#DIV/0!</v>
      </c>
    </row>
    <row r="37" spans="1:13" ht="19.5" customHeight="1">
      <c r="A37" s="415"/>
      <c r="B37" s="412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439" t="e">
        <f t="shared" si="5"/>
        <v>#DIV/0!</v>
      </c>
    </row>
    <row r="38" spans="1:13" ht="19.5" customHeight="1">
      <c r="A38" s="415"/>
      <c r="B38" s="412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439" t="e">
        <f t="shared" si="5"/>
        <v>#DIV/0!</v>
      </c>
    </row>
    <row r="39" spans="1:13" ht="19.5" customHeight="1">
      <c r="A39" s="415"/>
      <c r="B39" s="412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439" t="e">
        <f t="shared" si="5"/>
        <v>#DIV/0!</v>
      </c>
    </row>
    <row r="40" spans="1:13" ht="19.5" customHeight="1">
      <c r="A40" s="415"/>
      <c r="B40" s="412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439" t="e">
        <f t="shared" si="5"/>
        <v>#DIV/0!</v>
      </c>
    </row>
    <row r="41" spans="1:13" ht="19.5" customHeight="1">
      <c r="A41" s="415"/>
      <c r="B41" s="412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439" t="e">
        <f t="shared" si="5"/>
        <v>#DIV/0!</v>
      </c>
    </row>
    <row r="42" spans="1:13" ht="19.5" customHeight="1">
      <c r="A42" s="415"/>
      <c r="B42" s="412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439" t="e">
        <f t="shared" si="5"/>
        <v>#DIV/0!</v>
      </c>
    </row>
    <row r="43" spans="1:13" ht="19.5" customHeight="1">
      <c r="A43" s="415"/>
      <c r="B43" s="412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439" t="e">
        <f t="shared" si="5"/>
        <v>#DIV/0!</v>
      </c>
    </row>
    <row r="44" spans="1:13" ht="19.5" customHeight="1">
      <c r="A44" s="415"/>
      <c r="B44" s="412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439" t="e">
        <f t="shared" si="5"/>
        <v>#DIV/0!</v>
      </c>
    </row>
    <row r="45" spans="1:13" ht="19.5" customHeight="1">
      <c r="A45" s="415"/>
      <c r="B45" s="412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439" t="e">
        <f t="shared" si="5"/>
        <v>#DIV/0!</v>
      </c>
    </row>
    <row r="46" spans="1:13" ht="19.5" customHeight="1">
      <c r="A46" s="415"/>
      <c r="B46" s="412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439" t="e">
        <f t="shared" si="5"/>
        <v>#DIV/0!</v>
      </c>
    </row>
    <row r="47" spans="1:13" ht="19.5" customHeight="1">
      <c r="A47" s="415"/>
      <c r="B47" s="412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439" t="e">
        <f t="shared" si="5"/>
        <v>#DIV/0!</v>
      </c>
    </row>
    <row r="48" spans="1:13" ht="19.5" customHeight="1">
      <c r="A48" s="415"/>
      <c r="B48" s="412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439" t="e">
        <f t="shared" si="5"/>
        <v>#DIV/0!</v>
      </c>
    </row>
    <row r="49" spans="1:13" ht="19.5" customHeight="1">
      <c r="A49" s="415"/>
      <c r="B49" s="412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439" t="e">
        <f t="shared" si="5"/>
        <v>#DIV/0!</v>
      </c>
    </row>
    <row r="50" spans="1:13" ht="19.5" customHeight="1">
      <c r="A50" s="415"/>
      <c r="B50" s="412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439" t="e">
        <f t="shared" si="5"/>
        <v>#DIV/0!</v>
      </c>
    </row>
    <row r="51" spans="1:13" ht="19.5" customHeight="1">
      <c r="A51" s="415"/>
      <c r="B51" s="412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439" t="e">
        <f t="shared" si="5"/>
        <v>#DIV/0!</v>
      </c>
    </row>
    <row r="52" spans="1:13" ht="19.5" customHeight="1">
      <c r="A52" s="415"/>
      <c r="B52" s="412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439" t="e">
        <f t="shared" si="5"/>
        <v>#DIV/0!</v>
      </c>
    </row>
    <row r="53" spans="1:13" ht="19.5" customHeight="1">
      <c r="A53" s="415"/>
      <c r="B53" s="412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439" t="e">
        <f t="shared" si="5"/>
        <v>#DIV/0!</v>
      </c>
    </row>
    <row r="54" spans="1:13" ht="19.5" customHeight="1">
      <c r="A54" s="415"/>
      <c r="B54" s="412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439" t="e">
        <f t="shared" si="5"/>
        <v>#DIV/0!</v>
      </c>
    </row>
    <row r="55" spans="1:13" ht="19.5" customHeight="1">
      <c r="A55" s="415"/>
      <c r="B55" s="412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439" t="e">
        <f t="shared" si="5"/>
        <v>#DIV/0!</v>
      </c>
    </row>
    <row r="56" spans="1:13" ht="19.5" customHeight="1">
      <c r="A56" s="415"/>
      <c r="B56" s="412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439" t="e">
        <f t="shared" si="5"/>
        <v>#DIV/0!</v>
      </c>
    </row>
    <row r="57" spans="1:13" ht="19.5" customHeight="1">
      <c r="A57" s="415"/>
      <c r="B57" s="412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439" t="e">
        <f t="shared" si="5"/>
        <v>#DIV/0!</v>
      </c>
    </row>
    <row r="58" spans="1:13" ht="19.5" customHeight="1">
      <c r="A58" s="415"/>
      <c r="B58" s="412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439" t="e">
        <f t="shared" si="5"/>
        <v>#DIV/0!</v>
      </c>
    </row>
    <row r="59" spans="1:13" ht="19.5" customHeight="1">
      <c r="A59" s="415"/>
      <c r="B59" s="412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439" t="e">
        <f t="shared" si="5"/>
        <v>#DIV/0!</v>
      </c>
    </row>
    <row r="60" spans="1:13" ht="19.5" customHeight="1" thickBot="1">
      <c r="A60" s="417"/>
      <c r="B60" s="413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94"/>
      <c r="M60" s="439" t="e">
        <f t="shared" si="5"/>
        <v>#DIV/0!</v>
      </c>
    </row>
    <row r="61" spans="1:13" ht="24.75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8" t="e">
        <f>SUM(F61/H12)</f>
        <v>#DIV/0!</v>
      </c>
      <c r="L61" s="440">
        <f>SUM(L13:L60)</f>
        <v>0</v>
      </c>
      <c r="M61" s="441" t="e">
        <f t="shared" si="5"/>
        <v>#DIV/0!</v>
      </c>
    </row>
    <row r="62" spans="1:13" ht="19.5" customHeight="1">
      <c r="A62" s="736"/>
      <c r="B62" s="736"/>
      <c r="C62" s="736"/>
      <c r="D62" s="736"/>
      <c r="E62" s="736"/>
      <c r="F62" s="736"/>
      <c r="G62" s="736"/>
      <c r="H62" s="736"/>
      <c r="I62" s="736"/>
      <c r="J62" s="736"/>
      <c r="K62" s="736"/>
      <c r="L62" s="737"/>
      <c r="M62" s="737"/>
    </row>
    <row r="63" spans="1:16" ht="18">
      <c r="A63" s="622" t="s">
        <v>84</v>
      </c>
      <c r="B63" s="623"/>
      <c r="C63" s="623"/>
      <c r="D63" s="624"/>
      <c r="E63" s="113"/>
      <c r="F63" s="113"/>
      <c r="G63" s="113"/>
      <c r="H63" s="113"/>
      <c r="I63" s="113"/>
      <c r="J63" s="741"/>
      <c r="K63" s="741"/>
      <c r="L63" s="741"/>
      <c r="M63" s="741"/>
      <c r="N63" s="741"/>
      <c r="O63" s="741"/>
      <c r="P63" s="741"/>
    </row>
    <row r="64" spans="1:16" ht="15">
      <c r="A64" s="618" t="s">
        <v>34</v>
      </c>
      <c r="B64" s="697"/>
      <c r="C64" s="728" t="s">
        <v>57</v>
      </c>
      <c r="D64" s="729"/>
      <c r="E64" s="113"/>
      <c r="F64" s="113"/>
      <c r="G64" s="115"/>
      <c r="H64" s="113"/>
      <c r="I64" s="113"/>
      <c r="J64" s="741"/>
      <c r="K64" s="741"/>
      <c r="L64" s="741"/>
      <c r="M64" s="741"/>
      <c r="N64" s="741"/>
      <c r="O64" s="741"/>
      <c r="P64" s="741"/>
    </row>
    <row r="65" spans="1:16" ht="15">
      <c r="A65" s="611" t="s">
        <v>134</v>
      </c>
      <c r="B65" s="611"/>
      <c r="C65" s="617">
        <f>SUM(L61*M11)</f>
        <v>0</v>
      </c>
      <c r="D65" s="617"/>
      <c r="E65" s="115"/>
      <c r="F65" s="115"/>
      <c r="G65" s="116"/>
      <c r="H65" s="115"/>
      <c r="I65" s="115"/>
      <c r="J65" s="741"/>
      <c r="K65" s="741"/>
      <c r="L65" s="741"/>
      <c r="M65" s="741"/>
      <c r="N65" s="741"/>
      <c r="O65" s="741"/>
      <c r="P65" s="741"/>
    </row>
    <row r="66" spans="1:13" ht="18">
      <c r="A66" s="707"/>
      <c r="B66" s="614"/>
      <c r="C66" s="649"/>
      <c r="D66" s="708"/>
      <c r="F66" s="582" t="s">
        <v>87</v>
      </c>
      <c r="G66" s="582"/>
      <c r="H66" s="582"/>
      <c r="I66" s="582"/>
      <c r="J66" s="582"/>
      <c r="K66" s="582"/>
      <c r="L66" s="582"/>
      <c r="M66" s="582"/>
    </row>
    <row r="67" spans="1:13" ht="18">
      <c r="A67" s="704" t="s">
        <v>35</v>
      </c>
      <c r="B67" s="706"/>
      <c r="C67" s="693" t="s">
        <v>57</v>
      </c>
      <c r="D67" s="694"/>
      <c r="E67" s="118"/>
      <c r="F67" s="611" t="s">
        <v>85</v>
      </c>
      <c r="G67" s="611"/>
      <c r="H67" s="611"/>
      <c r="I67" s="611"/>
      <c r="J67" s="611"/>
      <c r="K67" s="611"/>
      <c r="L67" s="611"/>
      <c r="M67" s="421" t="e">
        <f>SUM(C68/C69)</f>
        <v>#DIV/0!</v>
      </c>
    </row>
    <row r="68" spans="1:13" ht="18">
      <c r="A68" s="611" t="s">
        <v>72</v>
      </c>
      <c r="B68" s="611"/>
      <c r="C68" s="676"/>
      <c r="D68" s="676"/>
      <c r="E68" s="119"/>
      <c r="F68" s="611" t="s">
        <v>131</v>
      </c>
      <c r="G68" s="611"/>
      <c r="H68" s="611"/>
      <c r="I68" s="611"/>
      <c r="J68" s="611"/>
      <c r="K68" s="611"/>
      <c r="L68" s="611"/>
      <c r="M68" s="422" t="e">
        <f>SUM(C68-G61)/C68</f>
        <v>#DIV/0!</v>
      </c>
    </row>
    <row r="69" spans="1:13" ht="18">
      <c r="A69" s="611" t="s">
        <v>73</v>
      </c>
      <c r="B69" s="611"/>
      <c r="C69" s="677"/>
      <c r="D69" s="677"/>
      <c r="E69" s="118"/>
      <c r="F69" s="611" t="s">
        <v>86</v>
      </c>
      <c r="G69" s="611"/>
      <c r="H69" s="611"/>
      <c r="I69" s="611"/>
      <c r="J69" s="611"/>
      <c r="K69" s="611"/>
      <c r="L69" s="611"/>
      <c r="M69" s="423" t="e">
        <f>SUM(C70/L61)</f>
        <v>#DIV/0!</v>
      </c>
    </row>
    <row r="70" spans="1:13" ht="18">
      <c r="A70" s="611" t="s">
        <v>38</v>
      </c>
      <c r="B70" s="611"/>
      <c r="C70" s="676"/>
      <c r="D70" s="676"/>
      <c r="E70" s="118"/>
      <c r="F70" s="719" t="s">
        <v>56</v>
      </c>
      <c r="G70" s="719"/>
      <c r="H70" s="719"/>
      <c r="I70" s="719"/>
      <c r="J70" s="719"/>
      <c r="K70" s="719"/>
      <c r="L70" s="719"/>
      <c r="M70" s="424" t="e">
        <f>M61</f>
        <v>#DIV/0!</v>
      </c>
    </row>
    <row r="71" spans="1:4" ht="15">
      <c r="A71" s="611" t="s">
        <v>32</v>
      </c>
      <c r="B71" s="611"/>
      <c r="C71" s="677"/>
      <c r="D71" s="677"/>
    </row>
    <row r="72" spans="1:13" ht="13.5">
      <c r="A72" s="740"/>
      <c r="B72" s="740"/>
      <c r="C72" s="740"/>
      <c r="D72" s="740"/>
      <c r="E72" s="740"/>
      <c r="F72" s="740"/>
      <c r="G72" s="740"/>
      <c r="H72" s="740"/>
      <c r="I72" s="740"/>
      <c r="J72" s="740"/>
      <c r="K72" s="740"/>
      <c r="L72" s="740"/>
      <c r="M72" s="740"/>
    </row>
    <row r="73" spans="1:4" ht="18">
      <c r="A73" s="709" t="s">
        <v>2</v>
      </c>
      <c r="B73" s="710"/>
      <c r="C73" s="710"/>
      <c r="D73" s="711"/>
    </row>
    <row r="74" spans="1:13" ht="19.5" customHeight="1">
      <c r="A74" s="722"/>
      <c r="B74" s="723"/>
      <c r="C74" s="723"/>
      <c r="D74" s="723"/>
      <c r="E74" s="723"/>
      <c r="F74" s="723"/>
      <c r="G74" s="723"/>
      <c r="H74" s="723"/>
      <c r="I74" s="723"/>
      <c r="J74" s="723"/>
      <c r="K74" s="723"/>
      <c r="L74" s="723"/>
      <c r="M74" s="724"/>
    </row>
    <row r="75" spans="1:13" ht="19.5" customHeight="1">
      <c r="A75" s="725"/>
      <c r="B75" s="726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7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57">
    <mergeCell ref="I10:M10"/>
    <mergeCell ref="I12:M12"/>
    <mergeCell ref="A13:M13"/>
    <mergeCell ref="A7:M7"/>
    <mergeCell ref="A9:M9"/>
    <mergeCell ref="L8:M8"/>
    <mergeCell ref="E8:H8"/>
    <mergeCell ref="A8:B8"/>
    <mergeCell ref="C10:D10"/>
    <mergeCell ref="D3:M3"/>
    <mergeCell ref="E6:M6"/>
    <mergeCell ref="L4:M5"/>
    <mergeCell ref="H1:M1"/>
    <mergeCell ref="I2:M2"/>
    <mergeCell ref="A2:H2"/>
    <mergeCell ref="B4:C4"/>
    <mergeCell ref="B5:C5"/>
    <mergeCell ref="B3:C3"/>
    <mergeCell ref="G5:I5"/>
    <mergeCell ref="F70:L70"/>
    <mergeCell ref="A63:D63"/>
    <mergeCell ref="A72:M72"/>
    <mergeCell ref="A62:M62"/>
    <mergeCell ref="J63:P65"/>
    <mergeCell ref="F66:M66"/>
    <mergeCell ref="F67:L67"/>
    <mergeCell ref="F68:L68"/>
    <mergeCell ref="F69:L69"/>
    <mergeCell ref="C64:D64"/>
    <mergeCell ref="A67:B67"/>
    <mergeCell ref="A73:D73"/>
    <mergeCell ref="A61:B61"/>
    <mergeCell ref="A65:B65"/>
    <mergeCell ref="A66:B66"/>
    <mergeCell ref="A64:B64"/>
    <mergeCell ref="A70:B70"/>
    <mergeCell ref="A69:B69"/>
    <mergeCell ref="I4:K4"/>
    <mergeCell ref="A71:B71"/>
    <mergeCell ref="C65:D65"/>
    <mergeCell ref="C66:D66"/>
    <mergeCell ref="C67:D67"/>
    <mergeCell ref="C68:D68"/>
    <mergeCell ref="C69:D69"/>
    <mergeCell ref="C70:D70"/>
    <mergeCell ref="C71:D71"/>
    <mergeCell ref="A68:B68"/>
    <mergeCell ref="A74:M75"/>
    <mergeCell ref="A1:G1"/>
    <mergeCell ref="L14:M14"/>
    <mergeCell ref="C8:D8"/>
    <mergeCell ref="H14:K14"/>
    <mergeCell ref="A6:B6"/>
    <mergeCell ref="C6:D6"/>
    <mergeCell ref="C11:D11"/>
    <mergeCell ref="G14:G15"/>
    <mergeCell ref="C12:D12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75"/>
  <sheetViews>
    <sheetView zoomScale="75" zoomScaleNormal="75" workbookViewId="0" topLeftCell="A1">
      <selection activeCell="D9" sqref="D9:E9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24" customWidth="1"/>
    <col min="16" max="16384" width="11.421875" style="1" customWidth="1"/>
  </cols>
  <sheetData>
    <row r="1" spans="1:7" ht="27.75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220"/>
      <c r="H3" s="220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140</v>
      </c>
      <c r="F4" s="206"/>
      <c r="G4" s="218"/>
      <c r="H4" s="219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61</v>
      </c>
      <c r="B6" s="639"/>
      <c r="C6" s="701">
        <f>'Récap vacci lieu A'!C6:D6</f>
        <v>0</v>
      </c>
      <c r="D6" s="690"/>
      <c r="E6" s="61"/>
      <c r="F6" s="61"/>
      <c r="G6" s="61"/>
      <c r="H6" s="61"/>
      <c r="I6" s="61"/>
      <c r="J6" s="61"/>
      <c r="K6" s="61"/>
    </row>
    <row r="7" spans="1:11" ht="18">
      <c r="A7" s="29"/>
      <c r="B7" s="29"/>
      <c r="C7" s="55"/>
      <c r="D7" s="55"/>
      <c r="E7" s="61"/>
      <c r="F7" s="61"/>
      <c r="G7" s="61"/>
      <c r="H7" s="61"/>
      <c r="I7" s="61"/>
      <c r="J7" s="61"/>
      <c r="K7" s="61"/>
    </row>
    <row r="8" spans="1:13" ht="18">
      <c r="A8" s="664" t="s">
        <v>138</v>
      </c>
      <c r="B8" s="664"/>
      <c r="C8" s="670"/>
      <c r="D8" s="671"/>
      <c r="E8" s="63"/>
      <c r="G8" s="64"/>
      <c r="I8" s="444" t="s">
        <v>88</v>
      </c>
      <c r="J8" s="445"/>
      <c r="K8" s="446"/>
      <c r="L8" s="36"/>
      <c r="M8" s="36"/>
    </row>
    <row r="9" spans="1:13" ht="14.25" customHeight="1" thickBot="1">
      <c r="A9" s="194"/>
      <c r="B9" s="30"/>
      <c r="C9" s="215"/>
      <c r="D9" s="675"/>
      <c r="E9" s="675"/>
      <c r="G9" s="64"/>
      <c r="I9" s="65"/>
      <c r="J9" s="66"/>
      <c r="K9" s="36"/>
      <c r="L9" s="36"/>
      <c r="M9" s="36"/>
    </row>
    <row r="10" spans="1:12" ht="24.75" customHeight="1">
      <c r="A10" s="30"/>
      <c r="B10" s="434" t="s">
        <v>43</v>
      </c>
      <c r="C10" s="702" t="s">
        <v>139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435" t="s">
        <v>44</v>
      </c>
      <c r="C11" s="699">
        <f>SUM(F11:H11)</f>
        <v>0</v>
      </c>
      <c r="D11" s="660"/>
      <c r="E11" s="426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2" ht="24.75" customHeight="1" thickBot="1">
      <c r="A12" s="30"/>
      <c r="B12" s="436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24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84"/>
      <c r="L14" s="647" t="s">
        <v>33</v>
      </c>
      <c r="M14" s="648"/>
    </row>
    <row r="15" spans="1:15" s="2" customFormat="1" ht="36.75" customHeight="1" thickBot="1">
      <c r="A15" s="398" t="s">
        <v>82</v>
      </c>
      <c r="B15" s="213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47" t="s">
        <v>18</v>
      </c>
      <c r="I15" s="448" t="s">
        <v>40</v>
      </c>
      <c r="J15" s="429" t="s">
        <v>80</v>
      </c>
      <c r="K15" s="449" t="s">
        <v>132</v>
      </c>
      <c r="L15" s="442" t="s">
        <v>70</v>
      </c>
      <c r="M15" s="443" t="s">
        <v>51</v>
      </c>
      <c r="N15" s="24"/>
      <c r="O15" s="24"/>
    </row>
    <row r="16" spans="1:13" ht="19.5" customHeight="1">
      <c r="A16" s="394"/>
      <c r="B16" s="388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4"/>
      <c r="M16" s="439" t="e">
        <f aca="true" t="shared" si="5" ref="M16:M61">SUM(G16/(L16*$M$11))</f>
        <v>#DIV/0!</v>
      </c>
    </row>
    <row r="17" spans="1:13" ht="19.5" customHeight="1">
      <c r="A17" s="394"/>
      <c r="B17" s="388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439" t="e">
        <f t="shared" si="5"/>
        <v>#DIV/0!</v>
      </c>
    </row>
    <row r="18" spans="1:13" ht="19.5" customHeight="1">
      <c r="A18" s="394"/>
      <c r="B18" s="388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439" t="e">
        <f t="shared" si="5"/>
        <v>#DIV/0!</v>
      </c>
    </row>
    <row r="19" spans="1:13" ht="19.5" customHeight="1">
      <c r="A19" s="411"/>
      <c r="B19" s="388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439" t="e">
        <f t="shared" si="5"/>
        <v>#DIV/0!</v>
      </c>
    </row>
    <row r="20" spans="1:13" ht="19.5" customHeight="1">
      <c r="A20" s="394"/>
      <c r="B20" s="388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439" t="e">
        <f t="shared" si="5"/>
        <v>#DIV/0!</v>
      </c>
    </row>
    <row r="21" spans="1:13" ht="19.5" customHeight="1">
      <c r="A21" s="394"/>
      <c r="B21" s="388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439" t="e">
        <f t="shared" si="5"/>
        <v>#DIV/0!</v>
      </c>
    </row>
    <row r="22" spans="1:13" ht="19.5" customHeight="1">
      <c r="A22" s="394"/>
      <c r="B22" s="388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439" t="e">
        <f t="shared" si="5"/>
        <v>#DIV/0!</v>
      </c>
    </row>
    <row r="23" spans="1:13" ht="19.5" customHeight="1">
      <c r="A23" s="394"/>
      <c r="B23" s="388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439" t="e">
        <f t="shared" si="5"/>
        <v>#DIV/0!</v>
      </c>
    </row>
    <row r="24" spans="1:13" ht="19.5" customHeight="1">
      <c r="A24" s="394"/>
      <c r="B24" s="388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439" t="e">
        <f t="shared" si="5"/>
        <v>#DIV/0!</v>
      </c>
    </row>
    <row r="25" spans="1:13" ht="19.5" customHeight="1">
      <c r="A25" s="394"/>
      <c r="B25" s="388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439" t="e">
        <f t="shared" si="5"/>
        <v>#DIV/0!</v>
      </c>
    </row>
    <row r="26" spans="1:13" ht="19.5" customHeight="1">
      <c r="A26" s="394"/>
      <c r="B26" s="388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439" t="e">
        <f t="shared" si="5"/>
        <v>#DIV/0!</v>
      </c>
    </row>
    <row r="27" spans="1:13" ht="19.5" customHeight="1">
      <c r="A27" s="394"/>
      <c r="B27" s="388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439" t="e">
        <f t="shared" si="5"/>
        <v>#DIV/0!</v>
      </c>
    </row>
    <row r="28" spans="1:13" ht="19.5" customHeight="1">
      <c r="A28" s="394"/>
      <c r="B28" s="388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439" t="e">
        <f t="shared" si="5"/>
        <v>#DIV/0!</v>
      </c>
    </row>
    <row r="29" spans="1:13" ht="19.5" customHeight="1">
      <c r="A29" s="394"/>
      <c r="B29" s="388"/>
      <c r="C29" s="95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439" t="e">
        <f t="shared" si="5"/>
        <v>#DIV/0!</v>
      </c>
    </row>
    <row r="30" spans="1:13" ht="19.5" customHeight="1">
      <c r="A30" s="394"/>
      <c r="B30" s="388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439" t="e">
        <f t="shared" si="5"/>
        <v>#DIV/0!</v>
      </c>
    </row>
    <row r="31" spans="1:13" ht="19.5" customHeight="1">
      <c r="A31" s="394"/>
      <c r="B31" s="388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439" t="e">
        <f t="shared" si="5"/>
        <v>#DIV/0!</v>
      </c>
    </row>
    <row r="32" spans="1:13" ht="19.5" customHeight="1">
      <c r="A32" s="394"/>
      <c r="B32" s="388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439" t="e">
        <f t="shared" si="5"/>
        <v>#DIV/0!</v>
      </c>
    </row>
    <row r="33" spans="1:13" ht="19.5" customHeight="1">
      <c r="A33" s="394"/>
      <c r="B33" s="388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439" t="e">
        <f t="shared" si="5"/>
        <v>#DIV/0!</v>
      </c>
    </row>
    <row r="34" spans="1:13" ht="19.5" customHeight="1">
      <c r="A34" s="394"/>
      <c r="B34" s="388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439" t="e">
        <f t="shared" si="5"/>
        <v>#DIV/0!</v>
      </c>
    </row>
    <row r="35" spans="1:13" ht="19.5" customHeight="1">
      <c r="A35" s="394"/>
      <c r="B35" s="388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439" t="e">
        <f t="shared" si="5"/>
        <v>#DIV/0!</v>
      </c>
    </row>
    <row r="36" spans="1:13" ht="19.5" customHeight="1">
      <c r="A36" s="394"/>
      <c r="B36" s="388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439" t="e">
        <f t="shared" si="5"/>
        <v>#DIV/0!</v>
      </c>
    </row>
    <row r="37" spans="1:13" ht="19.5" customHeight="1">
      <c r="A37" s="394"/>
      <c r="B37" s="388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439" t="e">
        <f t="shared" si="5"/>
        <v>#DIV/0!</v>
      </c>
    </row>
    <row r="38" spans="1:13" ht="19.5" customHeight="1">
      <c r="A38" s="394"/>
      <c r="B38" s="388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439" t="e">
        <f t="shared" si="5"/>
        <v>#DIV/0!</v>
      </c>
    </row>
    <row r="39" spans="1:13" ht="19.5" customHeight="1">
      <c r="A39" s="394"/>
      <c r="B39" s="388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439" t="e">
        <f t="shared" si="5"/>
        <v>#DIV/0!</v>
      </c>
    </row>
    <row r="40" spans="1:13" ht="19.5" customHeight="1">
      <c r="A40" s="394"/>
      <c r="B40" s="388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439" t="e">
        <f t="shared" si="5"/>
        <v>#DIV/0!</v>
      </c>
    </row>
    <row r="41" spans="1:13" ht="19.5" customHeight="1">
      <c r="A41" s="394"/>
      <c r="B41" s="388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439" t="e">
        <f t="shared" si="5"/>
        <v>#DIV/0!</v>
      </c>
    </row>
    <row r="42" spans="1:13" ht="19.5" customHeight="1">
      <c r="A42" s="394"/>
      <c r="B42" s="388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439" t="e">
        <f t="shared" si="5"/>
        <v>#DIV/0!</v>
      </c>
    </row>
    <row r="43" spans="1:13" ht="19.5" customHeight="1">
      <c r="A43" s="394"/>
      <c r="B43" s="388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439" t="e">
        <f t="shared" si="5"/>
        <v>#DIV/0!</v>
      </c>
    </row>
    <row r="44" spans="1:13" ht="19.5" customHeight="1">
      <c r="A44" s="394"/>
      <c r="B44" s="388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439" t="e">
        <f t="shared" si="5"/>
        <v>#DIV/0!</v>
      </c>
    </row>
    <row r="45" spans="1:13" ht="19.5" customHeight="1">
      <c r="A45" s="394"/>
      <c r="B45" s="388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439" t="e">
        <f t="shared" si="5"/>
        <v>#DIV/0!</v>
      </c>
    </row>
    <row r="46" spans="1:13" ht="19.5" customHeight="1">
      <c r="A46" s="394"/>
      <c r="B46" s="388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439" t="e">
        <f t="shared" si="5"/>
        <v>#DIV/0!</v>
      </c>
    </row>
    <row r="47" spans="1:13" ht="19.5" customHeight="1">
      <c r="A47" s="394"/>
      <c r="B47" s="388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439" t="e">
        <f t="shared" si="5"/>
        <v>#DIV/0!</v>
      </c>
    </row>
    <row r="48" spans="1:13" ht="19.5" customHeight="1">
      <c r="A48" s="394"/>
      <c r="B48" s="388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439" t="e">
        <f t="shared" si="5"/>
        <v>#DIV/0!</v>
      </c>
    </row>
    <row r="49" spans="1:13" ht="19.5" customHeight="1">
      <c r="A49" s="394"/>
      <c r="B49" s="388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439" t="e">
        <f t="shared" si="5"/>
        <v>#DIV/0!</v>
      </c>
    </row>
    <row r="50" spans="1:13" ht="19.5" customHeight="1">
      <c r="A50" s="394"/>
      <c r="B50" s="388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439" t="e">
        <f t="shared" si="5"/>
        <v>#DIV/0!</v>
      </c>
    </row>
    <row r="51" spans="1:13" ht="19.5" customHeight="1">
      <c r="A51" s="394"/>
      <c r="B51" s="388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439" t="e">
        <f t="shared" si="5"/>
        <v>#DIV/0!</v>
      </c>
    </row>
    <row r="52" spans="1:13" ht="19.5" customHeight="1">
      <c r="A52" s="394"/>
      <c r="B52" s="388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439" t="e">
        <f t="shared" si="5"/>
        <v>#DIV/0!</v>
      </c>
    </row>
    <row r="53" spans="1:13" ht="19.5" customHeight="1">
      <c r="A53" s="394"/>
      <c r="B53" s="388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439" t="e">
        <f t="shared" si="5"/>
        <v>#DIV/0!</v>
      </c>
    </row>
    <row r="54" spans="1:13" ht="19.5" customHeight="1">
      <c r="A54" s="394"/>
      <c r="B54" s="388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439" t="e">
        <f t="shared" si="5"/>
        <v>#DIV/0!</v>
      </c>
    </row>
    <row r="55" spans="1:13" ht="19.5" customHeight="1">
      <c r="A55" s="394"/>
      <c r="B55" s="388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439" t="e">
        <f t="shared" si="5"/>
        <v>#DIV/0!</v>
      </c>
    </row>
    <row r="56" spans="1:13" ht="19.5" customHeight="1">
      <c r="A56" s="394"/>
      <c r="B56" s="388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439" t="e">
        <f t="shared" si="5"/>
        <v>#DIV/0!</v>
      </c>
    </row>
    <row r="57" spans="1:13" ht="19.5" customHeight="1">
      <c r="A57" s="394"/>
      <c r="B57" s="388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439" t="e">
        <f t="shared" si="5"/>
        <v>#DIV/0!</v>
      </c>
    </row>
    <row r="58" spans="1:13" ht="19.5" customHeight="1">
      <c r="A58" s="394"/>
      <c r="B58" s="388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439" t="e">
        <f t="shared" si="5"/>
        <v>#DIV/0!</v>
      </c>
    </row>
    <row r="59" spans="1:13" ht="19.5" customHeight="1">
      <c r="A59" s="394"/>
      <c r="B59" s="388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439" t="e">
        <f t="shared" si="5"/>
        <v>#DIV/0!</v>
      </c>
    </row>
    <row r="60" spans="1:13" ht="19.5" customHeight="1" thickBot="1">
      <c r="A60" s="396"/>
      <c r="B60" s="389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94"/>
      <c r="M60" s="439" t="e">
        <f t="shared" si="5"/>
        <v>#DIV/0!</v>
      </c>
    </row>
    <row r="61" spans="1:13" ht="25.5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8" t="e">
        <f>SUM(F61/H12)</f>
        <v>#DIV/0!</v>
      </c>
      <c r="L61" s="440">
        <f>SUM(L13:L60)</f>
        <v>0</v>
      </c>
      <c r="M61" s="441" t="e">
        <f t="shared" si="5"/>
        <v>#DIV/0!</v>
      </c>
    </row>
    <row r="62" spans="2:11" ht="19.5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18">
      <c r="A63" s="622" t="s">
        <v>84</v>
      </c>
      <c r="B63" s="623"/>
      <c r="C63" s="623"/>
      <c r="D63" s="624"/>
      <c r="E63" s="113"/>
      <c r="F63" s="113"/>
      <c r="G63" s="113"/>
      <c r="H63" s="113"/>
      <c r="I63" s="113"/>
      <c r="J63" s="113"/>
      <c r="K63" s="112"/>
    </row>
    <row r="64" spans="1:11" ht="15">
      <c r="A64" s="697" t="s">
        <v>34</v>
      </c>
      <c r="B64" s="619"/>
      <c r="C64" s="695" t="s">
        <v>57</v>
      </c>
      <c r="D64" s="696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11"/>
      <c r="C65" s="617">
        <f>SUM(L61*M11)</f>
        <v>0</v>
      </c>
      <c r="D65" s="617"/>
      <c r="E65" s="115"/>
      <c r="F65" s="115"/>
      <c r="G65" s="116"/>
      <c r="H65" s="115"/>
      <c r="I65" s="115"/>
      <c r="J65" s="115"/>
      <c r="K65" s="112"/>
    </row>
    <row r="66" spans="1:13" ht="18">
      <c r="A66" s="614"/>
      <c r="B66" s="614"/>
      <c r="C66" s="649"/>
      <c r="D66" s="649"/>
      <c r="F66" s="582" t="s">
        <v>87</v>
      </c>
      <c r="G66" s="582"/>
      <c r="H66" s="582"/>
      <c r="I66" s="582"/>
      <c r="J66" s="582"/>
      <c r="K66" s="582"/>
      <c r="L66" s="582"/>
      <c r="M66" s="582"/>
    </row>
    <row r="67" spans="1:13" ht="18">
      <c r="A67" s="620" t="s">
        <v>35</v>
      </c>
      <c r="B67" s="620"/>
      <c r="C67" s="693" t="s">
        <v>57</v>
      </c>
      <c r="D67" s="694"/>
      <c r="E67" s="118"/>
      <c r="F67" s="651" t="s">
        <v>85</v>
      </c>
      <c r="G67" s="652"/>
      <c r="H67" s="652"/>
      <c r="I67" s="652"/>
      <c r="J67" s="652"/>
      <c r="K67" s="652"/>
      <c r="L67" s="653"/>
      <c r="M67" s="371" t="e">
        <f>SUM(C68/C69)</f>
        <v>#DIV/0!</v>
      </c>
    </row>
    <row r="68" spans="1:13" ht="18">
      <c r="A68" s="611" t="s">
        <v>72</v>
      </c>
      <c r="B68" s="611"/>
      <c r="C68" s="676"/>
      <c r="D68" s="676"/>
      <c r="E68" s="119"/>
      <c r="F68" s="651" t="s">
        <v>131</v>
      </c>
      <c r="G68" s="652"/>
      <c r="H68" s="652"/>
      <c r="I68" s="652"/>
      <c r="J68" s="652"/>
      <c r="K68" s="652"/>
      <c r="L68" s="653"/>
      <c r="M68" s="372" t="e">
        <f>SUM(C68-G61)/C68</f>
        <v>#DIV/0!</v>
      </c>
    </row>
    <row r="69" spans="1:13" ht="18">
      <c r="A69" s="611" t="s">
        <v>73</v>
      </c>
      <c r="B69" s="611"/>
      <c r="C69" s="677"/>
      <c r="D69" s="677"/>
      <c r="E69" s="118"/>
      <c r="F69" s="651" t="s">
        <v>86</v>
      </c>
      <c r="G69" s="652"/>
      <c r="H69" s="652"/>
      <c r="I69" s="652"/>
      <c r="J69" s="652"/>
      <c r="K69" s="652"/>
      <c r="L69" s="653"/>
      <c r="M69" s="373" t="e">
        <f>SUM(C70/L61)</f>
        <v>#DIV/0!</v>
      </c>
    </row>
    <row r="70" spans="1:13" ht="18">
      <c r="A70" s="611" t="s">
        <v>120</v>
      </c>
      <c r="B70" s="611"/>
      <c r="C70" s="676"/>
      <c r="D70" s="676"/>
      <c r="E70" s="118"/>
      <c r="F70" s="654" t="s">
        <v>56</v>
      </c>
      <c r="G70" s="655"/>
      <c r="H70" s="655"/>
      <c r="I70" s="655"/>
      <c r="J70" s="655"/>
      <c r="K70" s="655"/>
      <c r="L70" s="656"/>
      <c r="M70" s="375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ht="24.75" customHeight="1"/>
    <row r="73" spans="1:4" ht="19.5" customHeight="1">
      <c r="A73" s="709" t="s">
        <v>2</v>
      </c>
      <c r="B73" s="710"/>
      <c r="C73" s="710"/>
      <c r="D73" s="711"/>
    </row>
    <row r="74" spans="1:13" ht="19.5" customHeight="1">
      <c r="A74" s="722"/>
      <c r="B74" s="723"/>
      <c r="C74" s="723"/>
      <c r="D74" s="723"/>
      <c r="E74" s="723"/>
      <c r="F74" s="723"/>
      <c r="G74" s="723"/>
      <c r="H74" s="723"/>
      <c r="I74" s="723"/>
      <c r="J74" s="723"/>
      <c r="K74" s="723"/>
      <c r="L74" s="723"/>
      <c r="M74" s="724"/>
    </row>
    <row r="75" spans="1:13" ht="19.5" customHeight="1">
      <c r="A75" s="725"/>
      <c r="B75" s="726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7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43">
    <mergeCell ref="A73:D73"/>
    <mergeCell ref="C64:D64"/>
    <mergeCell ref="F66:M66"/>
    <mergeCell ref="A63:D63"/>
    <mergeCell ref="F67:L67"/>
    <mergeCell ref="F68:L68"/>
    <mergeCell ref="F69:L69"/>
    <mergeCell ref="F70:L70"/>
    <mergeCell ref="A71:B71"/>
    <mergeCell ref="C71:D71"/>
    <mergeCell ref="C6:D6"/>
    <mergeCell ref="A65:B65"/>
    <mergeCell ref="C67:D67"/>
    <mergeCell ref="C65:D65"/>
    <mergeCell ref="C66:D66"/>
    <mergeCell ref="A66:B66"/>
    <mergeCell ref="C8:D8"/>
    <mergeCell ref="L14:M14"/>
    <mergeCell ref="H14:K14"/>
    <mergeCell ref="C69:D69"/>
    <mergeCell ref="C70:D70"/>
    <mergeCell ref="A70:B70"/>
    <mergeCell ref="A69:B69"/>
    <mergeCell ref="A68:B68"/>
    <mergeCell ref="A61:B61"/>
    <mergeCell ref="G14:G15"/>
    <mergeCell ref="A67:B67"/>
    <mergeCell ref="D9:E9"/>
    <mergeCell ref="C68:D68"/>
    <mergeCell ref="C10:D10"/>
    <mergeCell ref="C11:D11"/>
    <mergeCell ref="C12:D12"/>
    <mergeCell ref="A64:B64"/>
    <mergeCell ref="I4:K4"/>
    <mergeCell ref="A74:M75"/>
    <mergeCell ref="A1:G1"/>
    <mergeCell ref="A8:B8"/>
    <mergeCell ref="A2:H2"/>
    <mergeCell ref="B4:C4"/>
    <mergeCell ref="B5:C5"/>
    <mergeCell ref="B3:C3"/>
    <mergeCell ref="G5:I5"/>
    <mergeCell ref="A6:B6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U75"/>
  <sheetViews>
    <sheetView zoomScale="75" zoomScaleNormal="75" workbookViewId="0" topLeftCell="A48">
      <selection activeCell="H63" sqref="H62:H63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24" customWidth="1"/>
    <col min="16" max="21" width="11.421875" style="24" customWidth="1"/>
    <col min="22" max="16384" width="11.421875" style="1" customWidth="1"/>
  </cols>
  <sheetData>
    <row r="1" spans="1:7" ht="28.5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220"/>
      <c r="H3" s="220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140</v>
      </c>
      <c r="F4" s="206"/>
      <c r="G4" s="218"/>
      <c r="H4" s="219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61</v>
      </c>
      <c r="B6" s="639"/>
      <c r="C6" s="701">
        <f>'Récap vacci lieu A'!C6:D6</f>
        <v>0</v>
      </c>
      <c r="D6" s="690"/>
      <c r="E6" s="61"/>
      <c r="F6" s="61"/>
      <c r="G6" s="61"/>
      <c r="H6" s="61"/>
      <c r="I6" s="61"/>
      <c r="J6" s="61"/>
      <c r="K6" s="61"/>
    </row>
    <row r="7" spans="1:11" ht="18">
      <c r="A7" s="29"/>
      <c r="B7" s="29"/>
      <c r="C7" s="55"/>
      <c r="D7" s="55"/>
      <c r="E7" s="61"/>
      <c r="F7" s="61"/>
      <c r="G7" s="61"/>
      <c r="H7" s="61"/>
      <c r="I7" s="61"/>
      <c r="J7" s="61"/>
      <c r="K7" s="61"/>
    </row>
    <row r="8" spans="1:13" ht="18">
      <c r="A8" s="664" t="s">
        <v>138</v>
      </c>
      <c r="B8" s="664"/>
      <c r="C8" s="670"/>
      <c r="D8" s="671"/>
      <c r="E8" s="63"/>
      <c r="G8" s="64"/>
      <c r="I8" s="444" t="s">
        <v>88</v>
      </c>
      <c r="J8" s="445"/>
      <c r="K8" s="446"/>
      <c r="L8" s="36"/>
      <c r="M8" s="36"/>
    </row>
    <row r="9" spans="1:13" ht="14.25" customHeight="1" thickBot="1">
      <c r="A9" s="194"/>
      <c r="B9" s="30"/>
      <c r="C9" s="215"/>
      <c r="D9" s="215"/>
      <c r="E9" s="63"/>
      <c r="G9" s="64"/>
      <c r="I9" s="65"/>
      <c r="J9" s="66"/>
      <c r="K9" s="36"/>
      <c r="L9" s="36"/>
      <c r="M9" s="36"/>
    </row>
    <row r="10" spans="1:12" ht="24.75" customHeight="1">
      <c r="A10" s="30"/>
      <c r="B10" s="434" t="s">
        <v>43</v>
      </c>
      <c r="C10" s="702" t="s">
        <v>18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435" t="s">
        <v>44</v>
      </c>
      <c r="C11" s="699">
        <f>SUM(F11:H11)</f>
        <v>0</v>
      </c>
      <c r="D11" s="660"/>
      <c r="E11" s="426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2" ht="24.75" customHeight="1" thickBot="1">
      <c r="A12" s="30"/>
      <c r="B12" s="436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16.5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48"/>
      <c r="L14" s="754" t="s">
        <v>33</v>
      </c>
      <c r="M14" s="755"/>
    </row>
    <row r="15" spans="1:21" s="2" customFormat="1" ht="31.5" customHeight="1" thickBot="1">
      <c r="A15" s="398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86" t="s">
        <v>139</v>
      </c>
      <c r="I15" s="448" t="s">
        <v>40</v>
      </c>
      <c r="J15" s="450" t="s">
        <v>80</v>
      </c>
      <c r="K15" s="487" t="s">
        <v>132</v>
      </c>
      <c r="L15" s="442" t="s">
        <v>70</v>
      </c>
      <c r="M15" s="443" t="s">
        <v>51</v>
      </c>
      <c r="N15" s="24"/>
      <c r="O15" s="24"/>
      <c r="P15" s="24"/>
      <c r="Q15" s="24"/>
      <c r="R15" s="24"/>
      <c r="S15" s="24"/>
      <c r="T15" s="24"/>
      <c r="U15" s="24"/>
    </row>
    <row r="16" spans="1:13" ht="19.5" customHeight="1">
      <c r="A16" s="394"/>
      <c r="B16" s="412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4"/>
      <c r="M16" s="439" t="e">
        <f aca="true" t="shared" si="5" ref="M16:M61">SUM(G16/(L16*$M$11))</f>
        <v>#DIV/0!</v>
      </c>
    </row>
    <row r="17" spans="1:13" ht="19.5" customHeight="1">
      <c r="A17" s="394"/>
      <c r="B17" s="412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439" t="e">
        <f t="shared" si="5"/>
        <v>#DIV/0!</v>
      </c>
    </row>
    <row r="18" spans="1:13" ht="19.5" customHeight="1">
      <c r="A18" s="394"/>
      <c r="B18" s="412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439" t="e">
        <f t="shared" si="5"/>
        <v>#DIV/0!</v>
      </c>
    </row>
    <row r="19" spans="1:13" ht="19.5" customHeight="1">
      <c r="A19" s="411"/>
      <c r="B19" s="412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439" t="e">
        <f t="shared" si="5"/>
        <v>#DIV/0!</v>
      </c>
    </row>
    <row r="20" spans="1:13" ht="19.5" customHeight="1">
      <c r="A20" s="394"/>
      <c r="B20" s="412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439" t="e">
        <f t="shared" si="5"/>
        <v>#DIV/0!</v>
      </c>
    </row>
    <row r="21" spans="1:13" ht="19.5" customHeight="1">
      <c r="A21" s="394"/>
      <c r="B21" s="412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439" t="e">
        <f t="shared" si="5"/>
        <v>#DIV/0!</v>
      </c>
    </row>
    <row r="22" spans="1:13" ht="19.5" customHeight="1">
      <c r="A22" s="394"/>
      <c r="B22" s="412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439" t="e">
        <f t="shared" si="5"/>
        <v>#DIV/0!</v>
      </c>
    </row>
    <row r="23" spans="1:13" ht="19.5" customHeight="1">
      <c r="A23" s="394"/>
      <c r="B23" s="412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439" t="e">
        <f t="shared" si="5"/>
        <v>#DIV/0!</v>
      </c>
    </row>
    <row r="24" spans="1:13" ht="19.5" customHeight="1">
      <c r="A24" s="394"/>
      <c r="B24" s="412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439" t="e">
        <f t="shared" si="5"/>
        <v>#DIV/0!</v>
      </c>
    </row>
    <row r="25" spans="1:13" ht="19.5" customHeight="1">
      <c r="A25" s="394"/>
      <c r="B25" s="412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439" t="e">
        <f t="shared" si="5"/>
        <v>#DIV/0!</v>
      </c>
    </row>
    <row r="26" spans="1:13" ht="19.5" customHeight="1">
      <c r="A26" s="394"/>
      <c r="B26" s="412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439" t="e">
        <f t="shared" si="5"/>
        <v>#DIV/0!</v>
      </c>
    </row>
    <row r="27" spans="1:13" ht="19.5" customHeight="1">
      <c r="A27" s="394"/>
      <c r="B27" s="412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439" t="e">
        <f t="shared" si="5"/>
        <v>#DIV/0!</v>
      </c>
    </row>
    <row r="28" spans="1:13" ht="19.5" customHeight="1">
      <c r="A28" s="394"/>
      <c r="B28" s="412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439" t="e">
        <f t="shared" si="5"/>
        <v>#DIV/0!</v>
      </c>
    </row>
    <row r="29" spans="1:13" ht="19.5" customHeight="1">
      <c r="A29" s="394"/>
      <c r="B29" s="412"/>
      <c r="C29" s="95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439" t="e">
        <f t="shared" si="5"/>
        <v>#DIV/0!</v>
      </c>
    </row>
    <row r="30" spans="1:13" ht="19.5" customHeight="1">
      <c r="A30" s="394"/>
      <c r="B30" s="412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439" t="e">
        <f t="shared" si="5"/>
        <v>#DIV/0!</v>
      </c>
    </row>
    <row r="31" spans="1:13" ht="19.5" customHeight="1">
      <c r="A31" s="394"/>
      <c r="B31" s="412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439" t="e">
        <f t="shared" si="5"/>
        <v>#DIV/0!</v>
      </c>
    </row>
    <row r="32" spans="1:13" ht="19.5" customHeight="1">
      <c r="A32" s="394"/>
      <c r="B32" s="412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439" t="e">
        <f t="shared" si="5"/>
        <v>#DIV/0!</v>
      </c>
    </row>
    <row r="33" spans="1:13" ht="19.5" customHeight="1">
      <c r="A33" s="394"/>
      <c r="B33" s="412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439" t="e">
        <f t="shared" si="5"/>
        <v>#DIV/0!</v>
      </c>
    </row>
    <row r="34" spans="1:13" ht="19.5" customHeight="1">
      <c r="A34" s="394"/>
      <c r="B34" s="412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439" t="e">
        <f t="shared" si="5"/>
        <v>#DIV/0!</v>
      </c>
    </row>
    <row r="35" spans="1:13" ht="19.5" customHeight="1">
      <c r="A35" s="394"/>
      <c r="B35" s="412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439" t="e">
        <f t="shared" si="5"/>
        <v>#DIV/0!</v>
      </c>
    </row>
    <row r="36" spans="1:13" ht="19.5" customHeight="1">
      <c r="A36" s="394"/>
      <c r="B36" s="412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439" t="e">
        <f t="shared" si="5"/>
        <v>#DIV/0!</v>
      </c>
    </row>
    <row r="37" spans="1:13" ht="19.5" customHeight="1">
      <c r="A37" s="394"/>
      <c r="B37" s="412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439" t="e">
        <f t="shared" si="5"/>
        <v>#DIV/0!</v>
      </c>
    </row>
    <row r="38" spans="1:13" ht="19.5" customHeight="1">
      <c r="A38" s="394"/>
      <c r="B38" s="412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439" t="e">
        <f t="shared" si="5"/>
        <v>#DIV/0!</v>
      </c>
    </row>
    <row r="39" spans="1:13" ht="19.5" customHeight="1">
      <c r="A39" s="394"/>
      <c r="B39" s="412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439" t="e">
        <f t="shared" si="5"/>
        <v>#DIV/0!</v>
      </c>
    </row>
    <row r="40" spans="1:13" ht="19.5" customHeight="1">
      <c r="A40" s="394"/>
      <c r="B40" s="412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439" t="e">
        <f t="shared" si="5"/>
        <v>#DIV/0!</v>
      </c>
    </row>
    <row r="41" spans="1:13" ht="19.5" customHeight="1">
      <c r="A41" s="394"/>
      <c r="B41" s="412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439" t="e">
        <f t="shared" si="5"/>
        <v>#DIV/0!</v>
      </c>
    </row>
    <row r="42" spans="1:13" ht="19.5" customHeight="1">
      <c r="A42" s="394"/>
      <c r="B42" s="412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439" t="e">
        <f t="shared" si="5"/>
        <v>#DIV/0!</v>
      </c>
    </row>
    <row r="43" spans="1:13" ht="19.5" customHeight="1">
      <c r="A43" s="394"/>
      <c r="B43" s="412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439" t="e">
        <f t="shared" si="5"/>
        <v>#DIV/0!</v>
      </c>
    </row>
    <row r="44" spans="1:13" ht="19.5" customHeight="1">
      <c r="A44" s="394"/>
      <c r="B44" s="412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439" t="e">
        <f t="shared" si="5"/>
        <v>#DIV/0!</v>
      </c>
    </row>
    <row r="45" spans="1:13" ht="19.5" customHeight="1">
      <c r="A45" s="394"/>
      <c r="B45" s="412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439" t="e">
        <f t="shared" si="5"/>
        <v>#DIV/0!</v>
      </c>
    </row>
    <row r="46" spans="1:13" ht="19.5" customHeight="1">
      <c r="A46" s="394"/>
      <c r="B46" s="412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439" t="e">
        <f t="shared" si="5"/>
        <v>#DIV/0!</v>
      </c>
    </row>
    <row r="47" spans="1:13" ht="19.5" customHeight="1">
      <c r="A47" s="394"/>
      <c r="B47" s="412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439" t="e">
        <f t="shared" si="5"/>
        <v>#DIV/0!</v>
      </c>
    </row>
    <row r="48" spans="1:13" ht="19.5" customHeight="1">
      <c r="A48" s="394"/>
      <c r="B48" s="412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439" t="e">
        <f t="shared" si="5"/>
        <v>#DIV/0!</v>
      </c>
    </row>
    <row r="49" spans="1:13" ht="19.5" customHeight="1">
      <c r="A49" s="394"/>
      <c r="B49" s="412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439" t="e">
        <f t="shared" si="5"/>
        <v>#DIV/0!</v>
      </c>
    </row>
    <row r="50" spans="1:13" ht="19.5" customHeight="1">
      <c r="A50" s="394"/>
      <c r="B50" s="412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439" t="e">
        <f t="shared" si="5"/>
        <v>#DIV/0!</v>
      </c>
    </row>
    <row r="51" spans="1:13" ht="19.5" customHeight="1">
      <c r="A51" s="394"/>
      <c r="B51" s="412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439" t="e">
        <f t="shared" si="5"/>
        <v>#DIV/0!</v>
      </c>
    </row>
    <row r="52" spans="1:13" ht="19.5" customHeight="1">
      <c r="A52" s="394"/>
      <c r="B52" s="412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439" t="e">
        <f t="shared" si="5"/>
        <v>#DIV/0!</v>
      </c>
    </row>
    <row r="53" spans="1:13" ht="19.5" customHeight="1">
      <c r="A53" s="394"/>
      <c r="B53" s="412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439" t="e">
        <f t="shared" si="5"/>
        <v>#DIV/0!</v>
      </c>
    </row>
    <row r="54" spans="1:13" ht="19.5" customHeight="1">
      <c r="A54" s="394"/>
      <c r="B54" s="412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439" t="e">
        <f t="shared" si="5"/>
        <v>#DIV/0!</v>
      </c>
    </row>
    <row r="55" spans="1:13" ht="19.5" customHeight="1">
      <c r="A55" s="394"/>
      <c r="B55" s="412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439" t="e">
        <f t="shared" si="5"/>
        <v>#DIV/0!</v>
      </c>
    </row>
    <row r="56" spans="1:13" ht="19.5" customHeight="1">
      <c r="A56" s="394"/>
      <c r="B56" s="412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439" t="e">
        <f t="shared" si="5"/>
        <v>#DIV/0!</v>
      </c>
    </row>
    <row r="57" spans="1:13" ht="19.5" customHeight="1">
      <c r="A57" s="394"/>
      <c r="B57" s="412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439" t="e">
        <f t="shared" si="5"/>
        <v>#DIV/0!</v>
      </c>
    </row>
    <row r="58" spans="1:13" ht="19.5" customHeight="1">
      <c r="A58" s="394"/>
      <c r="B58" s="412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439" t="e">
        <f t="shared" si="5"/>
        <v>#DIV/0!</v>
      </c>
    </row>
    <row r="59" spans="1:13" ht="19.5" customHeight="1">
      <c r="A59" s="394"/>
      <c r="B59" s="412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439" t="e">
        <f t="shared" si="5"/>
        <v>#DIV/0!</v>
      </c>
    </row>
    <row r="60" spans="1:13" ht="19.5" customHeight="1" thickBot="1">
      <c r="A60" s="396"/>
      <c r="B60" s="413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94"/>
      <c r="M60" s="439" t="e">
        <f t="shared" si="5"/>
        <v>#DIV/0!</v>
      </c>
    </row>
    <row r="61" spans="1:13" ht="21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8" t="e">
        <f>SUM(F61/H12)</f>
        <v>#DIV/0!</v>
      </c>
      <c r="L61" s="440">
        <f>SUM(L13:L60)</f>
        <v>0</v>
      </c>
      <c r="M61" s="441" t="e">
        <f t="shared" si="5"/>
        <v>#DIV/0!</v>
      </c>
    </row>
    <row r="62" spans="2:11" ht="19.5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18">
      <c r="A63" s="622" t="s">
        <v>84</v>
      </c>
      <c r="B63" s="623"/>
      <c r="C63" s="623"/>
      <c r="D63" s="624"/>
      <c r="E63" s="113"/>
      <c r="F63" s="113"/>
      <c r="G63" s="113"/>
      <c r="H63" s="113"/>
      <c r="I63" s="113"/>
      <c r="J63" s="113"/>
      <c r="K63" s="112"/>
    </row>
    <row r="64" spans="1:11" ht="15">
      <c r="A64" s="618" t="s">
        <v>34</v>
      </c>
      <c r="B64" s="619"/>
      <c r="C64" s="695" t="s">
        <v>57</v>
      </c>
      <c r="D64" s="696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11"/>
      <c r="C65" s="689">
        <f>SUM(L61*M11)</f>
        <v>0</v>
      </c>
      <c r="D65" s="756"/>
      <c r="E65" s="115"/>
      <c r="F65" s="115"/>
      <c r="G65" s="116"/>
      <c r="H65" s="115"/>
      <c r="I65" s="115"/>
      <c r="J65" s="115"/>
      <c r="K65" s="112"/>
    </row>
    <row r="66" spans="1:13" ht="18">
      <c r="A66" s="611"/>
      <c r="B66" s="611"/>
      <c r="C66" s="757"/>
      <c r="D66" s="757"/>
      <c r="F66" s="622" t="s">
        <v>87</v>
      </c>
      <c r="G66" s="623"/>
      <c r="H66" s="623"/>
      <c r="I66" s="623"/>
      <c r="J66" s="623"/>
      <c r="K66" s="623"/>
      <c r="L66" s="623"/>
      <c r="M66" s="624"/>
    </row>
    <row r="67" spans="1:13" ht="18">
      <c r="A67" s="618" t="s">
        <v>35</v>
      </c>
      <c r="B67" s="619"/>
      <c r="C67" s="693" t="s">
        <v>57</v>
      </c>
      <c r="D67" s="694"/>
      <c r="E67" s="118"/>
      <c r="F67" s="651" t="s">
        <v>85</v>
      </c>
      <c r="G67" s="652"/>
      <c r="H67" s="652"/>
      <c r="I67" s="652"/>
      <c r="J67" s="652"/>
      <c r="K67" s="652"/>
      <c r="L67" s="653"/>
      <c r="M67" s="371" t="e">
        <f>SUM(C68/C69)</f>
        <v>#DIV/0!</v>
      </c>
    </row>
    <row r="68" spans="1:13" ht="18">
      <c r="A68" s="611" t="s">
        <v>72</v>
      </c>
      <c r="B68" s="611"/>
      <c r="C68" s="758"/>
      <c r="D68" s="758"/>
      <c r="E68" s="119"/>
      <c r="F68" s="651" t="s">
        <v>131</v>
      </c>
      <c r="G68" s="652"/>
      <c r="H68" s="652"/>
      <c r="I68" s="652"/>
      <c r="J68" s="652"/>
      <c r="K68" s="652"/>
      <c r="L68" s="653"/>
      <c r="M68" s="372" t="e">
        <f>SUM(C68-G61)/C68</f>
        <v>#DIV/0!</v>
      </c>
    </row>
    <row r="69" spans="1:13" ht="18">
      <c r="A69" s="611" t="s">
        <v>73</v>
      </c>
      <c r="B69" s="611"/>
      <c r="C69" s="753"/>
      <c r="D69" s="753"/>
      <c r="E69" s="118"/>
      <c r="F69" s="651" t="s">
        <v>86</v>
      </c>
      <c r="G69" s="652"/>
      <c r="H69" s="652"/>
      <c r="I69" s="652"/>
      <c r="J69" s="652"/>
      <c r="K69" s="652"/>
      <c r="L69" s="653"/>
      <c r="M69" s="373" t="e">
        <f>SUM(C70/L61/10)</f>
        <v>#DIV/0!</v>
      </c>
    </row>
    <row r="70" spans="1:13" ht="18">
      <c r="A70" s="611" t="s">
        <v>120</v>
      </c>
      <c r="B70" s="611"/>
      <c r="C70" s="758"/>
      <c r="D70" s="758"/>
      <c r="E70" s="118"/>
      <c r="F70" s="654" t="s">
        <v>56</v>
      </c>
      <c r="G70" s="655"/>
      <c r="H70" s="655"/>
      <c r="I70" s="655"/>
      <c r="J70" s="655"/>
      <c r="K70" s="655"/>
      <c r="L70" s="656"/>
      <c r="M70" s="375" t="e">
        <f>M61</f>
        <v>#DIV/0!</v>
      </c>
    </row>
    <row r="71" spans="1:4" ht="15">
      <c r="A71" s="611" t="s">
        <v>121</v>
      </c>
      <c r="B71" s="611"/>
      <c r="C71" s="753"/>
      <c r="D71" s="753"/>
    </row>
    <row r="72" ht="24.75" customHeight="1"/>
    <row r="73" spans="1:4" ht="18.75" customHeight="1">
      <c r="A73" s="709" t="s">
        <v>2</v>
      </c>
      <c r="B73" s="710"/>
      <c r="C73" s="710"/>
      <c r="D73" s="711"/>
    </row>
    <row r="74" spans="1:13" ht="19.5" customHeight="1">
      <c r="A74" s="722"/>
      <c r="B74" s="723"/>
      <c r="C74" s="723"/>
      <c r="D74" s="723"/>
      <c r="E74" s="723"/>
      <c r="F74" s="723"/>
      <c r="G74" s="723"/>
      <c r="H74" s="723"/>
      <c r="I74" s="723"/>
      <c r="J74" s="723"/>
      <c r="K74" s="723"/>
      <c r="L74" s="723"/>
      <c r="M74" s="724"/>
    </row>
    <row r="75" spans="1:13" ht="19.5" customHeight="1">
      <c r="A75" s="725"/>
      <c r="B75" s="726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7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42">
    <mergeCell ref="A73:D73"/>
    <mergeCell ref="F70:L70"/>
    <mergeCell ref="A63:D63"/>
    <mergeCell ref="C64:D64"/>
    <mergeCell ref="A67:B67"/>
    <mergeCell ref="A64:B64"/>
    <mergeCell ref="F66:M66"/>
    <mergeCell ref="F67:L67"/>
    <mergeCell ref="F68:L68"/>
    <mergeCell ref="F69:L69"/>
    <mergeCell ref="A2:H2"/>
    <mergeCell ref="B4:C4"/>
    <mergeCell ref="B5:C5"/>
    <mergeCell ref="B3:C3"/>
    <mergeCell ref="G5:I5"/>
    <mergeCell ref="I4:K4"/>
    <mergeCell ref="C65:D65"/>
    <mergeCell ref="C66:D66"/>
    <mergeCell ref="C67:D67"/>
    <mergeCell ref="C68:D68"/>
    <mergeCell ref="C69:D69"/>
    <mergeCell ref="C70:D70"/>
    <mergeCell ref="A65:B65"/>
    <mergeCell ref="A74:M75"/>
    <mergeCell ref="A1:G1"/>
    <mergeCell ref="L14:M14"/>
    <mergeCell ref="C8:D8"/>
    <mergeCell ref="H14:K14"/>
    <mergeCell ref="A6:B6"/>
    <mergeCell ref="C6:D6"/>
    <mergeCell ref="C11:D11"/>
    <mergeCell ref="A71:B71"/>
    <mergeCell ref="A8:B8"/>
    <mergeCell ref="C10:D10"/>
    <mergeCell ref="G14:G15"/>
    <mergeCell ref="C12:D12"/>
    <mergeCell ref="C71:D71"/>
    <mergeCell ref="A68:B68"/>
    <mergeCell ref="A66:B66"/>
    <mergeCell ref="A70:B70"/>
    <mergeCell ref="A69:B69"/>
    <mergeCell ref="A61:B61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K41"/>
  <sheetViews>
    <sheetView zoomScale="75" zoomScaleNormal="75" workbookViewId="0" topLeftCell="A1">
      <selection activeCell="A6" sqref="A6"/>
    </sheetView>
  </sheetViews>
  <sheetFormatPr defaultColWidth="10.28125" defaultRowHeight="12.75"/>
  <cols>
    <col min="1" max="1" width="38.8515625" style="136" customWidth="1"/>
    <col min="2" max="16" width="18.7109375" style="136" customWidth="1"/>
    <col min="17" max="17" width="19.8515625" style="245" customWidth="1"/>
    <col min="18" max="37" width="10.28125" style="136" customWidth="1"/>
    <col min="38" max="16384" width="10.28125" style="5" customWidth="1"/>
  </cols>
  <sheetData>
    <row r="1" spans="1:7" ht="22.5" customHeight="1">
      <c r="A1" s="540" t="s">
        <v>98</v>
      </c>
      <c r="B1" s="526"/>
      <c r="C1" s="526"/>
      <c r="D1" s="526"/>
      <c r="E1" s="526"/>
      <c r="F1" s="526"/>
      <c r="G1" s="526"/>
    </row>
    <row r="2" spans="1:37" s="4" customFormat="1" ht="17.25" customHeight="1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6"/>
      <c r="N2" s="167"/>
      <c r="O2" s="168"/>
      <c r="P2" s="168"/>
      <c r="Q2" s="223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</row>
    <row r="3" spans="5:16" ht="27" customHeight="1" thickBot="1">
      <c r="E3" s="544" t="s">
        <v>99</v>
      </c>
      <c r="F3" s="545"/>
      <c r="G3" s="546">
        <f>'Récap vacci lieu A'!C8+'Récap vacci lieu B'!C8+'Récap vacci lieu C'!C8+'Récap vacci lieu D'!C8+' Récap vacci lieu E'!C8+' Récap vacci lieu F'!C8+'Récap vacci lieu G'!C8+'Récap vacci lieu H'!C8+'Récap vacci lieu I'!C8+' Recap vacci lieu J'!C8+' Recap vacci lieu K'!C8+' Recap vacci lieu L'!C8+' Recap vacci lieu M'!C8+' Recap vacci lieu N'!C8+' Recap vacci lieu O'!C8</f>
        <v>0</v>
      </c>
      <c r="H3" s="547"/>
      <c r="N3" s="165"/>
      <c r="O3" s="165"/>
      <c r="P3" s="165"/>
    </row>
    <row r="4" spans="1:37" s="8" customFormat="1" ht="20.25" customHeight="1">
      <c r="A4" s="190" t="s">
        <v>101</v>
      </c>
      <c r="B4" s="556">
        <f>'Récap vacci lieu A'!B4:C4</f>
        <v>0</v>
      </c>
      <c r="C4" s="557"/>
      <c r="D4" s="168"/>
      <c r="E4" s="120" t="s">
        <v>46</v>
      </c>
      <c r="F4" s="121" t="s">
        <v>43</v>
      </c>
      <c r="G4" s="550" t="s">
        <v>18</v>
      </c>
      <c r="H4" s="551"/>
      <c r="I4" s="189" t="s">
        <v>41</v>
      </c>
      <c r="J4" s="170" t="s">
        <v>40</v>
      </c>
      <c r="K4" s="170" t="s">
        <v>80</v>
      </c>
      <c r="L4" s="171" t="s">
        <v>42</v>
      </c>
      <c r="M4" s="147"/>
      <c r="N4" s="168"/>
      <c r="O4" s="168"/>
      <c r="P4" s="168"/>
      <c r="Q4" s="223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</row>
    <row r="5" spans="1:37" s="8" customFormat="1" ht="20.25" customHeight="1">
      <c r="A5" s="190" t="s">
        <v>102</v>
      </c>
      <c r="B5" s="172">
        <f>'Récap vacci lieu A'!K5</f>
        <v>0</v>
      </c>
      <c r="C5" s="173"/>
      <c r="D5" s="147"/>
      <c r="E5" s="120" t="s">
        <v>89</v>
      </c>
      <c r="F5" s="122" t="s">
        <v>44</v>
      </c>
      <c r="G5" s="552">
        <f>J5+K5+L5</f>
        <v>0</v>
      </c>
      <c r="H5" s="553"/>
      <c r="I5" s="174">
        <f>'Récap vacci lieu A'!E11</f>
        <v>0</v>
      </c>
      <c r="J5" s="123">
        <f>'Récap vacci lieu A'!F11</f>
        <v>0</v>
      </c>
      <c r="K5" s="123">
        <f>'Récap vacci lieu A'!G11</f>
        <v>0</v>
      </c>
      <c r="L5" s="124">
        <f>'Récap vacci lieu A'!H11</f>
        <v>0</v>
      </c>
      <c r="M5" s="147"/>
      <c r="N5" s="168"/>
      <c r="O5" s="168"/>
      <c r="P5" s="168"/>
      <c r="Q5" s="223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</row>
    <row r="6" spans="1:37" s="7" customFormat="1" ht="20.25" customHeight="1" thickBot="1">
      <c r="A6" s="168"/>
      <c r="B6" s="168"/>
      <c r="C6" s="168"/>
      <c r="D6" s="168"/>
      <c r="E6" s="125"/>
      <c r="F6" s="126" t="s">
        <v>45</v>
      </c>
      <c r="G6" s="554">
        <f>SUM(G3*G5)</f>
        <v>0</v>
      </c>
      <c r="H6" s="555"/>
      <c r="I6" s="127">
        <f>SUM(G3*I5)</f>
        <v>0</v>
      </c>
      <c r="J6" s="128">
        <f>SUM(G3*J5)</f>
        <v>0</v>
      </c>
      <c r="K6" s="128">
        <f>SUM(G3*K5)</f>
        <v>0</v>
      </c>
      <c r="L6" s="128">
        <f>SUM(G3*L5)</f>
        <v>0</v>
      </c>
      <c r="M6" s="168"/>
      <c r="N6" s="168"/>
      <c r="O6" s="168"/>
      <c r="P6" s="168"/>
      <c r="Q6" s="246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</row>
    <row r="7" spans="1:37" s="7" customFormat="1" ht="24" customHeight="1">
      <c r="A7" s="168"/>
      <c r="B7" s="175"/>
      <c r="C7" s="175"/>
      <c r="D7" s="175"/>
      <c r="E7" s="168"/>
      <c r="F7" s="176"/>
      <c r="G7" s="167"/>
      <c r="H7" s="177"/>
      <c r="I7" s="168"/>
      <c r="J7" s="168"/>
      <c r="K7" s="168"/>
      <c r="L7" s="168"/>
      <c r="M7" s="168"/>
      <c r="N7" s="168"/>
      <c r="O7" s="168"/>
      <c r="P7" s="168"/>
      <c r="Q7" s="246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</row>
    <row r="8" spans="1:37" s="7" customFormat="1" ht="20.25" customHeight="1">
      <c r="A8" s="168"/>
      <c r="B8" s="175"/>
      <c r="C8" s="543"/>
      <c r="D8" s="543"/>
      <c r="E8" s="543"/>
      <c r="F8" s="543"/>
      <c r="G8" s="167"/>
      <c r="H8" s="177"/>
      <c r="I8" s="176" t="s">
        <v>90</v>
      </c>
      <c r="J8" s="167"/>
      <c r="K8" s="178">
        <f>'Récap vacci lieu A'!M11</f>
        <v>0</v>
      </c>
      <c r="L8" s="168"/>
      <c r="M8" s="168"/>
      <c r="N8" s="168"/>
      <c r="O8" s="168"/>
      <c r="P8" s="168"/>
      <c r="Q8" s="246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</row>
    <row r="9" spans="1:16" ht="23.25" customHeight="1" thickBot="1">
      <c r="A9" s="549" t="s">
        <v>36</v>
      </c>
      <c r="B9" s="549"/>
      <c r="E9" s="179"/>
      <c r="F9" s="155"/>
      <c r="G9" s="165"/>
      <c r="H9" s="155"/>
      <c r="I9" s="154"/>
      <c r="N9" s="165"/>
      <c r="O9" s="165"/>
      <c r="P9" s="165"/>
    </row>
    <row r="10" spans="1:17" ht="27.75" customHeight="1" thickBot="1">
      <c r="A10" s="341" t="s">
        <v>100</v>
      </c>
      <c r="B10" s="180">
        <f>'Récap vacci lieu A'!B5:C5</f>
        <v>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541"/>
      <c r="M10" s="541"/>
      <c r="N10" s="541"/>
      <c r="O10" s="541"/>
      <c r="P10" s="541"/>
      <c r="Q10" s="542"/>
    </row>
    <row r="11" spans="1:37" s="9" customFormat="1" ht="30.75" customHeight="1" thickBot="1">
      <c r="A11" s="340" t="s">
        <v>97</v>
      </c>
      <c r="B11" s="182">
        <f>'Récap vacci lieu A'!G4</f>
        <v>0</v>
      </c>
      <c r="C11" s="183">
        <f>'Récap vacci lieu B'!G4</f>
        <v>0</v>
      </c>
      <c r="D11" s="183">
        <f>'Récap vacci lieu C'!G4</f>
        <v>0</v>
      </c>
      <c r="E11" s="183">
        <f>'Récap vacci lieu D'!G4</f>
        <v>0</v>
      </c>
      <c r="F11" s="183">
        <f>' Récap vacci lieu E'!G4</f>
        <v>0</v>
      </c>
      <c r="G11" s="183">
        <f>' Récap vacci lieu F'!G4</f>
        <v>0</v>
      </c>
      <c r="H11" s="183">
        <f>'Récap vacci lieu G'!G4</f>
        <v>0</v>
      </c>
      <c r="I11" s="183">
        <f>'Récap vacci lieu H'!G4</f>
        <v>0</v>
      </c>
      <c r="J11" s="183">
        <f>'Récap vacci lieu I'!G4</f>
        <v>0</v>
      </c>
      <c r="K11" s="184">
        <f>' Recap vacci lieu J'!G4</f>
        <v>0</v>
      </c>
      <c r="L11" s="184">
        <f>' Recap vacci lieu K'!G4</f>
        <v>0</v>
      </c>
      <c r="M11" s="184">
        <f>' Recap vacci lieu L'!G4</f>
        <v>0</v>
      </c>
      <c r="N11" s="184">
        <f>' Recap vacci lieu M'!G4</f>
        <v>0</v>
      </c>
      <c r="O11" s="184">
        <f>' Recap vacci lieu N'!G4</f>
        <v>0</v>
      </c>
      <c r="P11" s="184">
        <f>' Recap vacci lieu O'!G4</f>
        <v>0</v>
      </c>
      <c r="Q11" s="247" t="s">
        <v>26</v>
      </c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17" ht="23.25" customHeight="1" thickBot="1">
      <c r="A12" s="342" t="s">
        <v>29</v>
      </c>
      <c r="B12" s="129">
        <f>'Récap vacci lieu A'!G5</f>
        <v>0</v>
      </c>
      <c r="C12" s="129">
        <f>'Récap vacci lieu B'!G5</f>
        <v>0</v>
      </c>
      <c r="D12" s="129">
        <f>'Récap vacci lieu C'!G5</f>
        <v>0</v>
      </c>
      <c r="E12" s="129">
        <f>'Récap vacci lieu D'!G5</f>
        <v>0</v>
      </c>
      <c r="F12" s="129">
        <f>' Récap vacci lieu E'!G5</f>
        <v>0</v>
      </c>
      <c r="G12" s="129">
        <f>' Récap vacci lieu F'!G5</f>
        <v>0</v>
      </c>
      <c r="H12" s="129">
        <f>'Récap vacci lieu G'!G5</f>
        <v>0</v>
      </c>
      <c r="I12" s="129">
        <f>'Récap vacci lieu H'!G5</f>
        <v>0</v>
      </c>
      <c r="J12" s="129">
        <f>'Récap vacci lieu I'!G5</f>
        <v>0</v>
      </c>
      <c r="K12" s="185">
        <f>' Recap vacci lieu J'!G5</f>
        <v>0</v>
      </c>
      <c r="L12" s="185">
        <f>' Recap vacci lieu K'!G5</f>
        <v>0</v>
      </c>
      <c r="M12" s="186">
        <f>' Recap vacci lieu L'!G5</f>
        <v>0</v>
      </c>
      <c r="N12" s="186">
        <f>' Recap vacci lieu M'!G5</f>
        <v>0</v>
      </c>
      <c r="O12" s="186">
        <f>' Recap vacci lieu N'!G5</f>
        <v>0</v>
      </c>
      <c r="P12" s="232">
        <f>' Recap vacci lieu O'!G5</f>
        <v>0</v>
      </c>
      <c r="Q12" s="248"/>
    </row>
    <row r="13" spans="1:17" ht="22.5" customHeight="1">
      <c r="A13" s="343" t="s">
        <v>30</v>
      </c>
      <c r="B13" s="130">
        <f>'Récap vacci lieu A'!C8</f>
        <v>0</v>
      </c>
      <c r="C13" s="131">
        <f>'Récap vacci lieu B'!C8:D8</f>
        <v>0</v>
      </c>
      <c r="D13" s="131">
        <f>'Récap vacci lieu C'!C8</f>
        <v>0</v>
      </c>
      <c r="E13" s="131">
        <f>'Récap vacci lieu D'!C8</f>
        <v>0</v>
      </c>
      <c r="F13" s="131">
        <f>' Récap vacci lieu E'!C8</f>
        <v>0</v>
      </c>
      <c r="G13" s="131">
        <f>' Récap vacci lieu F'!C8</f>
        <v>0</v>
      </c>
      <c r="H13" s="131">
        <f>'Récap vacci lieu G'!C8</f>
        <v>0</v>
      </c>
      <c r="I13" s="131">
        <f>'Récap vacci lieu H'!C8</f>
        <v>0</v>
      </c>
      <c r="J13" s="131">
        <f>'Récap vacci lieu I'!C8</f>
        <v>0</v>
      </c>
      <c r="K13" s="187">
        <f>' Recap vacci lieu J'!C8</f>
        <v>0</v>
      </c>
      <c r="L13" s="187">
        <f>' Recap vacci lieu K'!C8</f>
        <v>0</v>
      </c>
      <c r="M13" s="187">
        <f>' Recap vacci lieu L'!C8</f>
        <v>0</v>
      </c>
      <c r="N13" s="187">
        <f>' Recap vacci lieu M'!C8</f>
        <v>0</v>
      </c>
      <c r="O13" s="187">
        <f>' Recap vacci lieu N'!C8</f>
        <v>0</v>
      </c>
      <c r="P13" s="187">
        <f>' Recap vacci lieu O'!C8</f>
        <v>0</v>
      </c>
      <c r="Q13" s="249">
        <f>SUM(B13:P13)</f>
        <v>0</v>
      </c>
    </row>
    <row r="14" spans="1:37" s="6" customFormat="1" ht="22.5" customHeight="1" thickBot="1">
      <c r="A14" s="344" t="s">
        <v>96</v>
      </c>
      <c r="B14" s="132">
        <f>SUM(B13*$G$5)</f>
        <v>0</v>
      </c>
      <c r="C14" s="133">
        <f aca="true" t="shared" si="0" ref="C14:P14">SUM(C13*$G$5)</f>
        <v>0</v>
      </c>
      <c r="D14" s="133">
        <f t="shared" si="0"/>
        <v>0</v>
      </c>
      <c r="E14" s="133">
        <f t="shared" si="0"/>
        <v>0</v>
      </c>
      <c r="F14" s="133">
        <f t="shared" si="0"/>
        <v>0</v>
      </c>
      <c r="G14" s="133">
        <f t="shared" si="0"/>
        <v>0</v>
      </c>
      <c r="H14" s="133">
        <f t="shared" si="0"/>
        <v>0</v>
      </c>
      <c r="I14" s="133">
        <f t="shared" si="0"/>
        <v>0</v>
      </c>
      <c r="J14" s="133">
        <f>SUM(J13*$G$5)</f>
        <v>0</v>
      </c>
      <c r="K14" s="134">
        <f t="shared" si="0"/>
        <v>0</v>
      </c>
      <c r="L14" s="135">
        <f t="shared" si="0"/>
        <v>0</v>
      </c>
      <c r="M14" s="135">
        <f t="shared" si="0"/>
        <v>0</v>
      </c>
      <c r="N14" s="135">
        <f t="shared" si="0"/>
        <v>0</v>
      </c>
      <c r="O14" s="135">
        <f t="shared" si="0"/>
        <v>0</v>
      </c>
      <c r="P14" s="233">
        <f t="shared" si="0"/>
        <v>0</v>
      </c>
      <c r="Q14" s="250">
        <f>SUM(B14:P14)</f>
        <v>0</v>
      </c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</row>
    <row r="15" spans="3:7" ht="13.5" customHeight="1" thickBot="1">
      <c r="C15" s="165"/>
      <c r="D15" s="165"/>
      <c r="G15" s="165"/>
    </row>
    <row r="16" spans="1:17" ht="22.5" customHeight="1">
      <c r="A16" s="345" t="s">
        <v>52</v>
      </c>
      <c r="B16" s="137">
        <f>'Récap vacci lieu A'!C61</f>
        <v>0</v>
      </c>
      <c r="C16" s="138">
        <f>'Récap vacci lieu B'!C61</f>
        <v>0</v>
      </c>
      <c r="D16" s="138">
        <f>'Récap vacci lieu C'!C61</f>
        <v>0</v>
      </c>
      <c r="E16" s="138">
        <f>'Récap vacci lieu D'!C61</f>
        <v>0</v>
      </c>
      <c r="F16" s="138">
        <f>' Récap vacci lieu E'!C61</f>
        <v>0</v>
      </c>
      <c r="G16" s="138">
        <f>' Récap vacci lieu F'!C61</f>
        <v>0</v>
      </c>
      <c r="H16" s="138">
        <f>'Récap vacci lieu G'!C61</f>
        <v>0</v>
      </c>
      <c r="I16" s="138">
        <f>'Récap vacci lieu H'!C61</f>
        <v>0</v>
      </c>
      <c r="J16" s="138">
        <f>'Récap vacci lieu I'!C61</f>
        <v>0</v>
      </c>
      <c r="K16" s="138">
        <f>' Recap vacci lieu J'!C61</f>
        <v>0</v>
      </c>
      <c r="L16" s="138">
        <f>' Recap vacci lieu K'!C61</f>
        <v>0</v>
      </c>
      <c r="M16" s="138">
        <f>' Recap vacci lieu L'!C61</f>
        <v>0</v>
      </c>
      <c r="N16" s="138">
        <f>' Recap vacci lieu M'!C61</f>
        <v>0</v>
      </c>
      <c r="O16" s="138">
        <f>' Recap vacci lieu N'!C61</f>
        <v>0</v>
      </c>
      <c r="P16" s="234">
        <f>' Recap vacci lieu O'!C61</f>
        <v>0</v>
      </c>
      <c r="Q16" s="251">
        <f>SUM(B16:P16)</f>
        <v>0</v>
      </c>
    </row>
    <row r="17" spans="1:17" ht="22.5" customHeight="1">
      <c r="A17" s="346" t="s">
        <v>53</v>
      </c>
      <c r="B17" s="139">
        <f>'Récap vacci lieu A'!D61</f>
        <v>0</v>
      </c>
      <c r="C17" s="140">
        <f>'Récap vacci lieu B'!D61</f>
        <v>0</v>
      </c>
      <c r="D17" s="140">
        <f>'Récap vacci lieu C'!D61</f>
        <v>0</v>
      </c>
      <c r="E17" s="140">
        <f>'Récap vacci lieu D'!D61</f>
        <v>0</v>
      </c>
      <c r="F17" s="140">
        <f>' Récap vacci lieu E'!D61</f>
        <v>0</v>
      </c>
      <c r="G17" s="140">
        <f>' Récap vacci lieu F'!D61</f>
        <v>0</v>
      </c>
      <c r="H17" s="140">
        <f>'Récap vacci lieu G'!D61</f>
        <v>0</v>
      </c>
      <c r="I17" s="140">
        <f>'Récap vacci lieu H'!D61</f>
        <v>0</v>
      </c>
      <c r="J17" s="140">
        <f>'Récap vacci lieu I'!D61</f>
        <v>0</v>
      </c>
      <c r="K17" s="140">
        <f>' Recap vacci lieu J'!D61</f>
        <v>0</v>
      </c>
      <c r="L17" s="140">
        <f>' Recap vacci lieu K'!D61</f>
        <v>0</v>
      </c>
      <c r="M17" s="140">
        <f>' Recap vacci lieu L'!D61</f>
        <v>0</v>
      </c>
      <c r="N17" s="140">
        <f>' Recap vacci lieu M'!D61</f>
        <v>0</v>
      </c>
      <c r="O17" s="140">
        <f>' Recap vacci lieu N'!D61</f>
        <v>0</v>
      </c>
      <c r="P17" s="235">
        <f>' Recap vacci lieu O'!D61</f>
        <v>0</v>
      </c>
      <c r="Q17" s="252">
        <f>SUM(B17:P17)</f>
        <v>0</v>
      </c>
    </row>
    <row r="18" spans="1:17" ht="22.5" customHeight="1">
      <c r="A18" s="346" t="s">
        <v>91</v>
      </c>
      <c r="B18" s="139">
        <f>'Récap vacci lieu A'!E61</f>
        <v>0</v>
      </c>
      <c r="C18" s="140">
        <f>'Récap vacci lieu B'!E61</f>
        <v>0</v>
      </c>
      <c r="D18" s="140">
        <f>'Récap vacci lieu C'!E61</f>
        <v>0</v>
      </c>
      <c r="E18" s="140">
        <f>'Récap vacci lieu D'!E61</f>
        <v>0</v>
      </c>
      <c r="F18" s="140">
        <f>' Récap vacci lieu E'!E61</f>
        <v>0</v>
      </c>
      <c r="G18" s="140">
        <f>' Récap vacci lieu F'!E61</f>
        <v>0</v>
      </c>
      <c r="H18" s="140">
        <f>'Récap vacci lieu G'!E61</f>
        <v>0</v>
      </c>
      <c r="I18" s="140">
        <f>'Récap vacci lieu H'!E61</f>
        <v>0</v>
      </c>
      <c r="J18" s="140">
        <f>'Récap vacci lieu I'!E61</f>
        <v>0</v>
      </c>
      <c r="K18" s="140">
        <f>' Recap vacci lieu J'!E61</f>
        <v>0</v>
      </c>
      <c r="L18" s="140">
        <f>' Recap vacci lieu K'!E61</f>
        <v>0</v>
      </c>
      <c r="M18" s="140">
        <f>' Recap vacci lieu L'!E61</f>
        <v>0</v>
      </c>
      <c r="N18" s="140">
        <f>' Recap vacci lieu M'!E61</f>
        <v>0</v>
      </c>
      <c r="O18" s="140">
        <f>' Recap vacci lieu N'!E61</f>
        <v>0</v>
      </c>
      <c r="P18" s="235">
        <f>' Recap vacci lieu O'!E61</f>
        <v>0</v>
      </c>
      <c r="Q18" s="252">
        <f>SUM(B18:P18)</f>
        <v>0</v>
      </c>
    </row>
    <row r="19" spans="1:17" ht="22.5" customHeight="1" thickBot="1">
      <c r="A19" s="347" t="s">
        <v>54</v>
      </c>
      <c r="B19" s="141">
        <f>'Récap vacci lieu A'!F61</f>
        <v>0</v>
      </c>
      <c r="C19" s="142">
        <f>'Récap vacci lieu B'!F61</f>
        <v>0</v>
      </c>
      <c r="D19" s="143">
        <f>'Récap vacci lieu C'!F61</f>
        <v>0</v>
      </c>
      <c r="E19" s="143">
        <f>'Récap vacci lieu D'!F61</f>
        <v>0</v>
      </c>
      <c r="F19" s="143">
        <f>' Récap vacci lieu E'!F61</f>
        <v>0</v>
      </c>
      <c r="G19" s="142">
        <f>' Récap vacci lieu F'!F61</f>
        <v>0</v>
      </c>
      <c r="H19" s="142">
        <f>'Récap vacci lieu G'!F61</f>
        <v>0</v>
      </c>
      <c r="I19" s="142">
        <f>'Récap vacci lieu H'!F61</f>
        <v>0</v>
      </c>
      <c r="J19" s="142">
        <f>'Récap vacci lieu I'!F61</f>
        <v>0</v>
      </c>
      <c r="K19" s="142">
        <f>' Recap vacci lieu J'!F61</f>
        <v>0</v>
      </c>
      <c r="L19" s="142">
        <f>' Recap vacci lieu K'!F61</f>
        <v>0</v>
      </c>
      <c r="M19" s="142">
        <f>' Recap vacci lieu L'!F61</f>
        <v>0</v>
      </c>
      <c r="N19" s="142">
        <f>' Recap vacci lieu M'!F61</f>
        <v>0</v>
      </c>
      <c r="O19" s="142">
        <f>' Recap vacci lieu N'!F61</f>
        <v>0</v>
      </c>
      <c r="P19" s="236">
        <f>' Recap vacci lieu O'!F61</f>
        <v>0</v>
      </c>
      <c r="Q19" s="253">
        <f>SUM(B19:P19)</f>
        <v>0</v>
      </c>
    </row>
    <row r="20" spans="1:37" s="11" customFormat="1" ht="23.25" customHeight="1" thickBot="1">
      <c r="A20" s="348" t="s">
        <v>31</v>
      </c>
      <c r="B20" s="144">
        <f aca="true" t="shared" si="1" ref="B20:P20">SUM(B16:B19)</f>
        <v>0</v>
      </c>
      <c r="C20" s="145">
        <f t="shared" si="1"/>
        <v>0</v>
      </c>
      <c r="D20" s="145">
        <f t="shared" si="1"/>
        <v>0</v>
      </c>
      <c r="E20" s="145">
        <f t="shared" si="1"/>
        <v>0</v>
      </c>
      <c r="F20" s="145">
        <f t="shared" si="1"/>
        <v>0</v>
      </c>
      <c r="G20" s="145">
        <f t="shared" si="1"/>
        <v>0</v>
      </c>
      <c r="H20" s="145">
        <f t="shared" si="1"/>
        <v>0</v>
      </c>
      <c r="I20" s="145">
        <f t="shared" si="1"/>
        <v>0</v>
      </c>
      <c r="J20" s="145">
        <f t="shared" si="1"/>
        <v>0</v>
      </c>
      <c r="K20" s="145">
        <f t="shared" si="1"/>
        <v>0</v>
      </c>
      <c r="L20" s="145">
        <f t="shared" si="1"/>
        <v>0</v>
      </c>
      <c r="M20" s="145">
        <f t="shared" si="1"/>
        <v>0</v>
      </c>
      <c r="N20" s="145">
        <f t="shared" si="1"/>
        <v>0</v>
      </c>
      <c r="O20" s="145">
        <f t="shared" si="1"/>
        <v>0</v>
      </c>
      <c r="P20" s="237">
        <f t="shared" si="1"/>
        <v>0</v>
      </c>
      <c r="Q20" s="254">
        <f>SUM(B20:P20)</f>
        <v>0</v>
      </c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s="11" customFormat="1" ht="21.75" customHeight="1" thickBot="1">
      <c r="A21" s="349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7"/>
      <c r="N21" s="147"/>
      <c r="O21" s="147"/>
      <c r="P21" s="147"/>
      <c r="Q21" s="255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s="11" customFormat="1" ht="23.25" customHeight="1">
      <c r="A22" s="350" t="s">
        <v>93</v>
      </c>
      <c r="B22" s="148" t="e">
        <f>'Récap vacci lieu A'!I61</f>
        <v>#DIV/0!</v>
      </c>
      <c r="C22" s="149" t="e">
        <f>'Récap vacci lieu B'!I61</f>
        <v>#DIV/0!</v>
      </c>
      <c r="D22" s="149" t="e">
        <f>'Récap vacci lieu C'!I61</f>
        <v>#DIV/0!</v>
      </c>
      <c r="E22" s="149" t="e">
        <f>'Récap vacci lieu D'!I61</f>
        <v>#DIV/0!</v>
      </c>
      <c r="F22" s="149" t="e">
        <f>' Récap vacci lieu E'!I61</f>
        <v>#DIV/0!</v>
      </c>
      <c r="G22" s="149" t="e">
        <f>' Récap vacci lieu F'!I61</f>
        <v>#DIV/0!</v>
      </c>
      <c r="H22" s="149" t="e">
        <f>'Récap vacci lieu G'!I61</f>
        <v>#DIV/0!</v>
      </c>
      <c r="I22" s="149" t="e">
        <f>'Récap vacci lieu H'!I61</f>
        <v>#DIV/0!</v>
      </c>
      <c r="J22" s="149" t="e">
        <f>'Récap vacci lieu I'!I61</f>
        <v>#DIV/0!</v>
      </c>
      <c r="K22" s="149" t="e">
        <f>' Recap vacci lieu J'!I61</f>
        <v>#DIV/0!</v>
      </c>
      <c r="L22" s="149" t="e">
        <f>' Recap vacci lieu K'!I61</f>
        <v>#DIV/0!</v>
      </c>
      <c r="M22" s="149" t="e">
        <f>' Recap vacci lieu L'!I61</f>
        <v>#DIV/0!</v>
      </c>
      <c r="N22" s="149" t="e">
        <f>' Recap vacci lieu M'!I61</f>
        <v>#DIV/0!</v>
      </c>
      <c r="O22" s="149" t="e">
        <f>' Recap vacci lieu N'!I61</f>
        <v>#DIV/0!</v>
      </c>
      <c r="P22" s="238" t="e">
        <f>' Recap vacci lieu O'!I61</f>
        <v>#DIV/0!</v>
      </c>
      <c r="Q22" s="256" t="e">
        <f>Q17/J6</f>
        <v>#DIV/0!</v>
      </c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s="11" customFormat="1" ht="23.25" customHeight="1">
      <c r="A23" s="351" t="s">
        <v>94</v>
      </c>
      <c r="B23" s="150" t="e">
        <f>'Récap vacci lieu A'!J61</f>
        <v>#DIV/0!</v>
      </c>
      <c r="C23" s="123" t="e">
        <f>'Récap vacci lieu B'!J61</f>
        <v>#DIV/0!</v>
      </c>
      <c r="D23" s="123" t="e">
        <f>'Récap vacci lieu C'!J61</f>
        <v>#DIV/0!</v>
      </c>
      <c r="E23" s="123" t="e">
        <f>'Récap vacci lieu D'!J61</f>
        <v>#DIV/0!</v>
      </c>
      <c r="F23" s="123" t="e">
        <f>' Récap vacci lieu E'!J61</f>
        <v>#DIV/0!</v>
      </c>
      <c r="G23" s="123" t="e">
        <f>' Récap vacci lieu F'!J61</f>
        <v>#DIV/0!</v>
      </c>
      <c r="H23" s="123" t="e">
        <f>'Récap vacci lieu G'!J61</f>
        <v>#DIV/0!</v>
      </c>
      <c r="I23" s="123" t="e">
        <f>'Récap vacci lieu H'!J61</f>
        <v>#DIV/0!</v>
      </c>
      <c r="J23" s="123" t="e">
        <f>'Récap vacci lieu I'!J61</f>
        <v>#DIV/0!</v>
      </c>
      <c r="K23" s="123" t="e">
        <f>' Recap vacci lieu J'!J61</f>
        <v>#DIV/0!</v>
      </c>
      <c r="L23" s="123" t="e">
        <f>' Recap vacci lieu K'!J61</f>
        <v>#DIV/0!</v>
      </c>
      <c r="M23" s="123" t="e">
        <f>' Recap vacci lieu L'!J61</f>
        <v>#DIV/0!</v>
      </c>
      <c r="N23" s="123" t="e">
        <f>' Recap vacci lieu M'!J61</f>
        <v>#DIV/0!</v>
      </c>
      <c r="O23" s="123" t="e">
        <f>' Recap vacci lieu N'!J61</f>
        <v>#DIV/0!</v>
      </c>
      <c r="P23" s="239" t="e">
        <f>' Recap vacci lieu O'!J61</f>
        <v>#DIV/0!</v>
      </c>
      <c r="Q23" s="257" t="e">
        <f>Q18/K6</f>
        <v>#DIV/0!</v>
      </c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s="11" customFormat="1" ht="23.25" customHeight="1" thickBot="1">
      <c r="A24" s="352" t="s">
        <v>95</v>
      </c>
      <c r="B24" s="151" t="e">
        <f>'Récap vacci lieu A'!K61</f>
        <v>#DIV/0!</v>
      </c>
      <c r="C24" s="152" t="e">
        <f>'Récap vacci lieu B'!K61</f>
        <v>#DIV/0!</v>
      </c>
      <c r="D24" s="152" t="e">
        <f>'Récap vacci lieu C'!K61</f>
        <v>#DIV/0!</v>
      </c>
      <c r="E24" s="152" t="e">
        <f>'Récap vacci lieu D'!K61</f>
        <v>#DIV/0!</v>
      </c>
      <c r="F24" s="152" t="e">
        <f>' Récap vacci lieu E'!K61</f>
        <v>#DIV/0!</v>
      </c>
      <c r="G24" s="152" t="e">
        <f>' Récap vacci lieu F'!K61</f>
        <v>#DIV/0!</v>
      </c>
      <c r="H24" s="152" t="e">
        <f>'Récap vacci lieu G'!K61</f>
        <v>#DIV/0!</v>
      </c>
      <c r="I24" s="152" t="e">
        <f>'Récap vacci lieu H'!K61</f>
        <v>#DIV/0!</v>
      </c>
      <c r="J24" s="152" t="e">
        <f>'Récap vacci lieu I'!K61</f>
        <v>#DIV/0!</v>
      </c>
      <c r="K24" s="152" t="e">
        <f>' Recap vacci lieu J'!K61</f>
        <v>#DIV/0!</v>
      </c>
      <c r="L24" s="152" t="e">
        <f>' Recap vacci lieu K'!K61</f>
        <v>#DIV/0!</v>
      </c>
      <c r="M24" s="152" t="e">
        <f>' Recap vacci lieu L'!K61</f>
        <v>#DIV/0!</v>
      </c>
      <c r="N24" s="152" t="e">
        <f>' Recap vacci lieu M'!K61</f>
        <v>#DIV/0!</v>
      </c>
      <c r="O24" s="152" t="e">
        <f>' Recap vacci lieu N'!K61</f>
        <v>#DIV/0!</v>
      </c>
      <c r="P24" s="240" t="e">
        <f>' Recap vacci lieu O'!K61</f>
        <v>#DIV/0!</v>
      </c>
      <c r="Q24" s="258" t="e">
        <f>Q19/L6</f>
        <v>#DIV/0!</v>
      </c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s="224" customFormat="1" ht="26.25" customHeight="1" thickBot="1">
      <c r="A25" s="353" t="s">
        <v>92</v>
      </c>
      <c r="B25" s="221" t="e">
        <f>'Récap vacci lieu A'!H61</f>
        <v>#DIV/0!</v>
      </c>
      <c r="C25" s="222" t="e">
        <f>'Récap vacci lieu B'!H61</f>
        <v>#DIV/0!</v>
      </c>
      <c r="D25" s="222" t="e">
        <f>'Récap vacci lieu C'!H61</f>
        <v>#DIV/0!</v>
      </c>
      <c r="E25" s="222" t="e">
        <f>'Récap vacci lieu D'!H61</f>
        <v>#DIV/0!</v>
      </c>
      <c r="F25" s="222" t="e">
        <f>' Récap vacci lieu E'!H61</f>
        <v>#DIV/0!</v>
      </c>
      <c r="G25" s="222" t="e">
        <f>' Récap vacci lieu F'!H61</f>
        <v>#DIV/0!</v>
      </c>
      <c r="H25" s="222" t="e">
        <f>'Récap vacci lieu G'!H61</f>
        <v>#DIV/0!</v>
      </c>
      <c r="I25" s="222" t="e">
        <f>'Récap vacci lieu H'!H61</f>
        <v>#DIV/0!</v>
      </c>
      <c r="J25" s="222" t="e">
        <f>'Récap vacci lieu I'!H61</f>
        <v>#DIV/0!</v>
      </c>
      <c r="K25" s="222" t="e">
        <f>' Recap vacci lieu J'!H61</f>
        <v>#DIV/0!</v>
      </c>
      <c r="L25" s="222" t="e">
        <f>' Recap vacci lieu K'!H61</f>
        <v>#DIV/0!</v>
      </c>
      <c r="M25" s="222" t="e">
        <f>' Recap vacci lieu L'!H61</f>
        <v>#DIV/0!</v>
      </c>
      <c r="N25" s="222" t="e">
        <f>' Recap vacci lieu M'!H61</f>
        <v>#DIV/0!</v>
      </c>
      <c r="O25" s="222" t="e">
        <f>' Recap vacci lieu N'!H61</f>
        <v>#DIV/0!</v>
      </c>
      <c r="P25" s="241" t="e">
        <f>' Recap vacci lieu O'!H61</f>
        <v>#DIV/0!</v>
      </c>
      <c r="Q25" s="242" t="e">
        <f>Q20/G6</f>
        <v>#DIV/0!</v>
      </c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</row>
    <row r="26" spans="1:37" s="9" customFormat="1" ht="18" customHeight="1">
      <c r="A26" s="153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47"/>
      <c r="N26" s="147"/>
      <c r="O26" s="147"/>
      <c r="P26" s="147"/>
      <c r="Q26" s="223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2" ht="22.5" customHeight="1" thickBot="1">
      <c r="A27" s="548" t="s">
        <v>84</v>
      </c>
      <c r="B27" s="548"/>
    </row>
    <row r="28" spans="1:17" ht="22.5" customHeight="1">
      <c r="A28" s="354" t="s">
        <v>103</v>
      </c>
      <c r="B28" s="272">
        <f>'Récap vacci lieu A'!C65</f>
        <v>0</v>
      </c>
      <c r="C28" s="267">
        <f>'Récap vacci lieu B'!C65</f>
        <v>0</v>
      </c>
      <c r="D28" s="267">
        <f>'Récap vacci lieu C'!C65</f>
        <v>0</v>
      </c>
      <c r="E28" s="267">
        <f>'Récap vacci lieu D'!C65</f>
        <v>0</v>
      </c>
      <c r="F28" s="267">
        <f>' Récap vacci lieu E'!C65</f>
        <v>0</v>
      </c>
      <c r="G28" s="267">
        <f>' Récap vacci lieu F'!C65</f>
        <v>0</v>
      </c>
      <c r="H28" s="267">
        <f>'Récap vacci lieu G'!C65</f>
        <v>0</v>
      </c>
      <c r="I28" s="267">
        <f>'Récap vacci lieu H'!C65</f>
        <v>0</v>
      </c>
      <c r="J28" s="267">
        <f>'Récap vacci lieu I'!C65</f>
        <v>0</v>
      </c>
      <c r="K28" s="267">
        <f>' Recap vacci lieu J'!C65</f>
        <v>0</v>
      </c>
      <c r="L28" s="267">
        <f>' Recap vacci lieu K'!C65</f>
        <v>0</v>
      </c>
      <c r="M28" s="267">
        <f>' Recap vacci lieu L'!C65</f>
        <v>0</v>
      </c>
      <c r="N28" s="267">
        <f>' Recap vacci lieu M'!C65</f>
        <v>0</v>
      </c>
      <c r="O28" s="267">
        <f>' Recap vacci lieu N'!C65</f>
        <v>0</v>
      </c>
      <c r="P28" s="268">
        <f>' Recap vacci lieu O'!C65</f>
        <v>0</v>
      </c>
      <c r="Q28" s="249">
        <f>SUM(B28:P28)</f>
        <v>0</v>
      </c>
    </row>
    <row r="29" spans="1:17" ht="22.5" customHeight="1">
      <c r="A29" s="355" t="s">
        <v>72</v>
      </c>
      <c r="B29" s="273">
        <f>'Récap vacci lieu A'!C68</f>
        <v>0</v>
      </c>
      <c r="C29" s="157">
        <f>'Récap vacci lieu B'!C68</f>
        <v>0</v>
      </c>
      <c r="D29" s="157">
        <f>'Récap vacci lieu C'!C68</f>
        <v>0</v>
      </c>
      <c r="E29" s="157">
        <f>'Récap vacci lieu D'!C68</f>
        <v>0</v>
      </c>
      <c r="F29" s="157">
        <f>' Récap vacci lieu E'!C68</f>
        <v>0</v>
      </c>
      <c r="G29" s="157">
        <f>' Récap vacci lieu F'!C68</f>
        <v>0</v>
      </c>
      <c r="H29" s="157">
        <f>'Récap vacci lieu G'!C68</f>
        <v>0</v>
      </c>
      <c r="I29" s="157">
        <f>'Récap vacci lieu H'!C68</f>
        <v>0</v>
      </c>
      <c r="J29" s="157">
        <f>'Récap vacci lieu I'!C68</f>
        <v>0</v>
      </c>
      <c r="K29" s="157">
        <f>' Recap vacci lieu J'!C68</f>
        <v>0</v>
      </c>
      <c r="L29" s="157">
        <f>' Recap vacci lieu K'!C68</f>
        <v>0</v>
      </c>
      <c r="M29" s="157">
        <f>' Recap vacci lieu L'!C68</f>
        <v>0</v>
      </c>
      <c r="N29" s="157">
        <f>' Recap vacci lieu M'!C68</f>
        <v>0</v>
      </c>
      <c r="O29" s="157">
        <f>' Recap vacci lieu N'!C68</f>
        <v>0</v>
      </c>
      <c r="P29" s="269">
        <f>' Recap vacci lieu O'!C68</f>
        <v>0</v>
      </c>
      <c r="Q29" s="260">
        <f>SUM(B29:P29)</f>
        <v>0</v>
      </c>
    </row>
    <row r="30" spans="1:17" ht="22.5" customHeight="1">
      <c r="A30" s="355" t="s">
        <v>104</v>
      </c>
      <c r="B30" s="274">
        <f>'Récap vacci lieu A'!C69</f>
        <v>0</v>
      </c>
      <c r="C30" s="156">
        <f>'Récap vacci lieu B'!C69</f>
        <v>0</v>
      </c>
      <c r="D30" s="156">
        <f>'Récap vacci lieu C'!C69</f>
        <v>0</v>
      </c>
      <c r="E30" s="156">
        <f>'Récap vacci lieu D'!C69</f>
        <v>0</v>
      </c>
      <c r="F30" s="156">
        <f>' Récap vacci lieu E'!C69</f>
        <v>0</v>
      </c>
      <c r="G30" s="156">
        <f>' Récap vacci lieu F'!C69</f>
        <v>0</v>
      </c>
      <c r="H30" s="156">
        <f>'Récap vacci lieu G'!C69</f>
        <v>0</v>
      </c>
      <c r="I30" s="156">
        <f>'Récap vacci lieu H'!C69</f>
        <v>0</v>
      </c>
      <c r="J30" s="156">
        <f>'Récap vacci lieu I'!C69</f>
        <v>0</v>
      </c>
      <c r="K30" s="156">
        <f>' Recap vacci lieu J'!C69</f>
        <v>0</v>
      </c>
      <c r="L30" s="156">
        <f>' Recap vacci lieu K'!C69</f>
        <v>0</v>
      </c>
      <c r="M30" s="156">
        <f>' Recap vacci lieu L'!C69</f>
        <v>0</v>
      </c>
      <c r="N30" s="156">
        <f>' Recap vacci lieu M'!C69</f>
        <v>0</v>
      </c>
      <c r="O30" s="156">
        <f>' Recap vacci lieu N'!C69</f>
        <v>0</v>
      </c>
      <c r="P30" s="270">
        <f>' Recap vacci lieu O'!C69</f>
        <v>0</v>
      </c>
      <c r="Q30" s="259">
        <f>SUM(B30:P30)</f>
        <v>0</v>
      </c>
    </row>
    <row r="31" spans="1:17" ht="22.5" customHeight="1">
      <c r="A31" s="355" t="s">
        <v>105</v>
      </c>
      <c r="B31" s="273">
        <f>'Récap vacci lieu A'!C70</f>
        <v>0</v>
      </c>
      <c r="C31" s="157">
        <f>'Récap vacci lieu B'!C70</f>
        <v>0</v>
      </c>
      <c r="D31" s="157">
        <f>'Récap vacci lieu C'!C70</f>
        <v>0</v>
      </c>
      <c r="E31" s="157">
        <f>'Récap vacci lieu D'!C70</f>
        <v>0</v>
      </c>
      <c r="F31" s="157">
        <f>' Récap vacci lieu E'!C70</f>
        <v>0</v>
      </c>
      <c r="G31" s="157">
        <f>' Récap vacci lieu F'!C70</f>
        <v>0</v>
      </c>
      <c r="H31" s="157">
        <f>'Récap vacci lieu G'!C70</f>
        <v>0</v>
      </c>
      <c r="I31" s="157">
        <f>'Récap vacci lieu H'!C70</f>
        <v>0</v>
      </c>
      <c r="J31" s="157">
        <f>'Récap vacci lieu I'!C70</f>
        <v>0</v>
      </c>
      <c r="K31" s="157">
        <f>' Recap vacci lieu J'!C70</f>
        <v>0</v>
      </c>
      <c r="L31" s="157">
        <f>' Recap vacci lieu K'!C70</f>
        <v>0</v>
      </c>
      <c r="M31" s="157">
        <f>' Recap vacci lieu L'!C70</f>
        <v>0</v>
      </c>
      <c r="N31" s="157">
        <f>' Recap vacci lieu M'!C70</f>
        <v>0</v>
      </c>
      <c r="O31" s="157">
        <f>' Recap vacci lieu N'!C70</f>
        <v>0</v>
      </c>
      <c r="P31" s="269">
        <f>' Recap vacci lieu O'!C70</f>
        <v>0</v>
      </c>
      <c r="Q31" s="260">
        <f>SUM(B31:P31)</f>
        <v>0</v>
      </c>
    </row>
    <row r="32" spans="1:17" ht="22.5" customHeight="1" thickBot="1">
      <c r="A32" s="344" t="s">
        <v>32</v>
      </c>
      <c r="B32" s="275">
        <f>'Récap vacci lieu A'!C71</f>
        <v>0</v>
      </c>
      <c r="C32" s="158">
        <f>'Récap vacci lieu B'!C71</f>
        <v>0</v>
      </c>
      <c r="D32" s="158">
        <f>'Récap vacci lieu C'!C71</f>
        <v>0</v>
      </c>
      <c r="E32" s="158">
        <f>'Récap vacci lieu D'!C71</f>
        <v>0</v>
      </c>
      <c r="F32" s="158">
        <f>' Récap vacci lieu E'!C71</f>
        <v>0</v>
      </c>
      <c r="G32" s="158">
        <f>' Récap vacci lieu F'!C71</f>
        <v>0</v>
      </c>
      <c r="H32" s="158">
        <f>'Récap vacci lieu G'!C71</f>
        <v>0</v>
      </c>
      <c r="I32" s="158">
        <f>'Récap vacci lieu H'!C71</f>
        <v>0</v>
      </c>
      <c r="J32" s="158">
        <f>'Récap vacci lieu I'!C71</f>
        <v>0</v>
      </c>
      <c r="K32" s="159">
        <f>' Recap vacci lieu J'!C71</f>
        <v>0</v>
      </c>
      <c r="L32" s="159">
        <f>' Recap vacci lieu K'!C71</f>
        <v>0</v>
      </c>
      <c r="M32" s="159">
        <f>' Recap vacci lieu L'!C71</f>
        <v>0</v>
      </c>
      <c r="N32" s="159">
        <f>' Recap vacci lieu M'!C71</f>
        <v>0</v>
      </c>
      <c r="O32" s="159">
        <f>' Recap vacci lieu N'!C71</f>
        <v>0</v>
      </c>
      <c r="P32" s="271">
        <f>' Recap vacci lieu O'!C71</f>
        <v>0</v>
      </c>
      <c r="Q32" s="261">
        <f>SUM(B32:P32)</f>
        <v>0</v>
      </c>
    </row>
    <row r="34" spans="1:37" s="10" customFormat="1" ht="19.5" customHeight="1" thickBot="1">
      <c r="A34" s="225" t="s">
        <v>106</v>
      </c>
      <c r="B34" s="191"/>
      <c r="C34" s="165"/>
      <c r="D34" s="160"/>
      <c r="E34" s="160"/>
      <c r="F34" s="160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245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</row>
    <row r="35" spans="1:37" s="10" customFormat="1" ht="22.5" customHeight="1">
      <c r="A35" s="356" t="s">
        <v>107</v>
      </c>
      <c r="B35" s="228" t="e">
        <f aca="true" t="shared" si="2" ref="B35:K35">SUM(B29/B30)</f>
        <v>#DIV/0!</v>
      </c>
      <c r="C35" s="161" t="e">
        <f t="shared" si="2"/>
        <v>#DIV/0!</v>
      </c>
      <c r="D35" s="161" t="e">
        <f t="shared" si="2"/>
        <v>#DIV/0!</v>
      </c>
      <c r="E35" s="161" t="e">
        <f t="shared" si="2"/>
        <v>#DIV/0!</v>
      </c>
      <c r="F35" s="161" t="e">
        <f t="shared" si="2"/>
        <v>#DIV/0!</v>
      </c>
      <c r="G35" s="161" t="e">
        <f t="shared" si="2"/>
        <v>#DIV/0!</v>
      </c>
      <c r="H35" s="161" t="e">
        <f t="shared" si="2"/>
        <v>#DIV/0!</v>
      </c>
      <c r="I35" s="161" t="e">
        <f t="shared" si="2"/>
        <v>#DIV/0!</v>
      </c>
      <c r="J35" s="161" t="e">
        <f t="shared" si="2"/>
        <v>#DIV/0!</v>
      </c>
      <c r="K35" s="161" t="e">
        <f t="shared" si="2"/>
        <v>#DIV/0!</v>
      </c>
      <c r="L35" s="161" t="e">
        <f aca="true" t="shared" si="3" ref="L35:Q35">SUM(L29/L30)</f>
        <v>#DIV/0!</v>
      </c>
      <c r="M35" s="161" t="e">
        <f t="shared" si="3"/>
        <v>#DIV/0!</v>
      </c>
      <c r="N35" s="161" t="e">
        <f t="shared" si="3"/>
        <v>#DIV/0!</v>
      </c>
      <c r="O35" s="161" t="e">
        <f t="shared" si="3"/>
        <v>#DIV/0!</v>
      </c>
      <c r="P35" s="162" t="e">
        <f t="shared" si="3"/>
        <v>#DIV/0!</v>
      </c>
      <c r="Q35" s="262" t="e">
        <f t="shared" si="3"/>
        <v>#DIV/0!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</row>
    <row r="36" spans="1:37" s="10" customFormat="1" ht="22.5" customHeight="1">
      <c r="A36" s="357" t="s">
        <v>108</v>
      </c>
      <c r="B36" s="229" t="e">
        <f aca="true" t="shared" si="4" ref="B36:Q36">SUM(B29-B20)/B29</f>
        <v>#DIV/0!</v>
      </c>
      <c r="C36" s="163" t="e">
        <f t="shared" si="4"/>
        <v>#DIV/0!</v>
      </c>
      <c r="D36" s="163" t="e">
        <f t="shared" si="4"/>
        <v>#DIV/0!</v>
      </c>
      <c r="E36" s="163" t="e">
        <f t="shared" si="4"/>
        <v>#DIV/0!</v>
      </c>
      <c r="F36" s="163" t="e">
        <f t="shared" si="4"/>
        <v>#DIV/0!</v>
      </c>
      <c r="G36" s="163" t="e">
        <f t="shared" si="4"/>
        <v>#DIV/0!</v>
      </c>
      <c r="H36" s="163" t="e">
        <f t="shared" si="4"/>
        <v>#DIV/0!</v>
      </c>
      <c r="I36" s="163" t="e">
        <f t="shared" si="4"/>
        <v>#DIV/0!</v>
      </c>
      <c r="J36" s="163" t="e">
        <f t="shared" si="4"/>
        <v>#DIV/0!</v>
      </c>
      <c r="K36" s="163" t="e">
        <f t="shared" si="4"/>
        <v>#DIV/0!</v>
      </c>
      <c r="L36" s="163" t="e">
        <f t="shared" si="4"/>
        <v>#DIV/0!</v>
      </c>
      <c r="M36" s="163" t="e">
        <f t="shared" si="4"/>
        <v>#DIV/0!</v>
      </c>
      <c r="N36" s="163" t="e">
        <f t="shared" si="4"/>
        <v>#DIV/0!</v>
      </c>
      <c r="O36" s="163" t="e">
        <f t="shared" si="4"/>
        <v>#DIV/0!</v>
      </c>
      <c r="P36" s="164" t="e">
        <f t="shared" si="4"/>
        <v>#DIV/0!</v>
      </c>
      <c r="Q36" s="263" t="e">
        <f t="shared" si="4"/>
        <v>#DIV/0!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</row>
    <row r="37" spans="1:37" s="10" customFormat="1" ht="21.75" customHeight="1">
      <c r="A37" s="358" t="s">
        <v>109</v>
      </c>
      <c r="B37" s="230" t="e">
        <f aca="true" t="shared" si="5" ref="B37:Q37">B31/(B28/$K$8)</f>
        <v>#DIV/0!</v>
      </c>
      <c r="C37" s="226" t="e">
        <f t="shared" si="5"/>
        <v>#DIV/0!</v>
      </c>
      <c r="D37" s="226" t="e">
        <f t="shared" si="5"/>
        <v>#DIV/0!</v>
      </c>
      <c r="E37" s="226" t="e">
        <f t="shared" si="5"/>
        <v>#DIV/0!</v>
      </c>
      <c r="F37" s="226" t="e">
        <f t="shared" si="5"/>
        <v>#DIV/0!</v>
      </c>
      <c r="G37" s="226" t="e">
        <f t="shared" si="5"/>
        <v>#DIV/0!</v>
      </c>
      <c r="H37" s="226" t="e">
        <f t="shared" si="5"/>
        <v>#DIV/0!</v>
      </c>
      <c r="I37" s="226" t="e">
        <f t="shared" si="5"/>
        <v>#DIV/0!</v>
      </c>
      <c r="J37" s="226" t="e">
        <f t="shared" si="5"/>
        <v>#DIV/0!</v>
      </c>
      <c r="K37" s="226" t="e">
        <f t="shared" si="5"/>
        <v>#DIV/0!</v>
      </c>
      <c r="L37" s="226" t="e">
        <f t="shared" si="5"/>
        <v>#DIV/0!</v>
      </c>
      <c r="M37" s="226" t="e">
        <f t="shared" si="5"/>
        <v>#DIV/0!</v>
      </c>
      <c r="N37" s="226" t="e">
        <f t="shared" si="5"/>
        <v>#DIV/0!</v>
      </c>
      <c r="O37" s="226" t="e">
        <f t="shared" si="5"/>
        <v>#DIV/0!</v>
      </c>
      <c r="P37" s="243" t="e">
        <f t="shared" si="5"/>
        <v>#DIV/0!</v>
      </c>
      <c r="Q37" s="264" t="e">
        <f t="shared" si="5"/>
        <v>#DIV/0!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</row>
    <row r="38" spans="1:37" s="10" customFormat="1" ht="20.25" customHeight="1" thickBot="1">
      <c r="A38" s="359" t="s">
        <v>4</v>
      </c>
      <c r="B38" s="231" t="e">
        <f aca="true" t="shared" si="6" ref="B38:Q38">SUM(B20/B28)</f>
        <v>#DIV/0!</v>
      </c>
      <c r="C38" s="227" t="e">
        <f t="shared" si="6"/>
        <v>#DIV/0!</v>
      </c>
      <c r="D38" s="227" t="e">
        <f t="shared" si="6"/>
        <v>#DIV/0!</v>
      </c>
      <c r="E38" s="227" t="e">
        <f t="shared" si="6"/>
        <v>#DIV/0!</v>
      </c>
      <c r="F38" s="227" t="e">
        <f t="shared" si="6"/>
        <v>#DIV/0!</v>
      </c>
      <c r="G38" s="227" t="e">
        <f t="shared" si="6"/>
        <v>#DIV/0!</v>
      </c>
      <c r="H38" s="227" t="e">
        <f t="shared" si="6"/>
        <v>#DIV/0!</v>
      </c>
      <c r="I38" s="227" t="e">
        <f t="shared" si="6"/>
        <v>#DIV/0!</v>
      </c>
      <c r="J38" s="227" t="e">
        <f t="shared" si="6"/>
        <v>#DIV/0!</v>
      </c>
      <c r="K38" s="227" t="e">
        <f t="shared" si="6"/>
        <v>#DIV/0!</v>
      </c>
      <c r="L38" s="227" t="e">
        <f t="shared" si="6"/>
        <v>#DIV/0!</v>
      </c>
      <c r="M38" s="227" t="e">
        <f t="shared" si="6"/>
        <v>#DIV/0!</v>
      </c>
      <c r="N38" s="227" t="e">
        <f t="shared" si="6"/>
        <v>#DIV/0!</v>
      </c>
      <c r="O38" s="227" t="e">
        <f t="shared" si="6"/>
        <v>#DIV/0!</v>
      </c>
      <c r="P38" s="244" t="e">
        <f t="shared" si="6"/>
        <v>#DIV/0!</v>
      </c>
      <c r="Q38" s="265" t="e">
        <f t="shared" si="6"/>
        <v>#DIV/0!</v>
      </c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</row>
    <row r="39" spans="1:37" s="10" customFormat="1" ht="15.75">
      <c r="A39" s="136"/>
      <c r="B39" s="16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245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</row>
    <row r="40" spans="1:37" s="12" customFormat="1" ht="15.75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266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</row>
    <row r="41" spans="1:37" s="6" customFormat="1" ht="15.7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266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</row>
  </sheetData>
  <sheetProtection password="CA57" sheet="1" objects="1" scenarios="1"/>
  <mergeCells count="11">
    <mergeCell ref="B4:C4"/>
    <mergeCell ref="A1:G1"/>
    <mergeCell ref="L10:Q10"/>
    <mergeCell ref="C8:F8"/>
    <mergeCell ref="E3:F3"/>
    <mergeCell ref="G3:H3"/>
    <mergeCell ref="A27:B27"/>
    <mergeCell ref="A9:B9"/>
    <mergeCell ref="G4:H4"/>
    <mergeCell ref="G5:H5"/>
    <mergeCell ref="G6:H6"/>
  </mergeCells>
  <printOptions/>
  <pageMargins left="0.28" right="0.18" top="0.49" bottom="0.5" header="0.33" footer="0.25"/>
  <pageSetup fitToHeight="0" fitToWidth="1" horizontalDpi="360" verticalDpi="360" orientation="landscape" paperSize="9" scale="42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"/>
  <sheetViews>
    <sheetView zoomScaleSheetLayoutView="75" workbookViewId="0" topLeftCell="A1">
      <selection activeCell="A1" sqref="A1:G1"/>
    </sheetView>
  </sheetViews>
  <sheetFormatPr defaultColWidth="11.57421875" defaultRowHeight="12.75"/>
  <cols>
    <col min="1" max="1" width="38.8515625" style="24" customWidth="1"/>
    <col min="2" max="5" width="10.7109375" style="24" customWidth="1"/>
    <col min="6" max="6" width="15.7109375" style="24" customWidth="1"/>
    <col min="7" max="7" width="17.421875" style="24" customWidth="1"/>
    <col min="8" max="9" width="15.7109375" style="24" customWidth="1"/>
    <col min="10" max="10" width="13.28125" style="24" customWidth="1"/>
    <col min="11" max="16384" width="11.421875" style="24" customWidth="1"/>
  </cols>
  <sheetData>
    <row r="1" spans="1:7" s="13" customFormat="1" ht="24.75" customHeight="1">
      <c r="A1" s="526" t="s">
        <v>77</v>
      </c>
      <c r="B1" s="526"/>
      <c r="C1" s="526"/>
      <c r="D1" s="526"/>
      <c r="E1" s="526"/>
      <c r="F1" s="526"/>
      <c r="G1" s="526"/>
    </row>
    <row r="2" spans="1:7" ht="7.5" customHeight="1">
      <c r="A2" s="25"/>
      <c r="B2" s="25"/>
      <c r="C2" s="25"/>
      <c r="D2" s="25"/>
      <c r="E2" s="25"/>
      <c r="F2" s="25"/>
      <c r="G2" s="25"/>
    </row>
    <row r="3" spans="1:7" ht="25.5" customHeight="1">
      <c r="A3" s="308" t="s">
        <v>9</v>
      </c>
      <c r="B3" s="585"/>
      <c r="C3" s="585"/>
      <c r="D3" s="309" t="s">
        <v>101</v>
      </c>
      <c r="F3" s="28"/>
      <c r="G3" s="28"/>
    </row>
    <row r="4" spans="1:8" ht="28.5" customHeight="1">
      <c r="A4" s="114" t="s">
        <v>60</v>
      </c>
      <c r="B4" s="597"/>
      <c r="C4" s="597"/>
      <c r="D4" s="114" t="s">
        <v>10</v>
      </c>
      <c r="E4" s="114"/>
      <c r="F4" s="599" t="s">
        <v>68</v>
      </c>
      <c r="G4" s="599"/>
      <c r="H4" s="599"/>
    </row>
    <row r="5" spans="1:10" ht="12" customHeight="1">
      <c r="A5" s="114"/>
      <c r="B5" s="310"/>
      <c r="C5" s="310"/>
      <c r="D5" s="311"/>
      <c r="E5" s="114"/>
      <c r="F5" s="312"/>
      <c r="G5" s="312"/>
      <c r="J5" s="32"/>
    </row>
    <row r="6" spans="1:8" ht="19.5" customHeight="1">
      <c r="A6" s="117" t="s">
        <v>62</v>
      </c>
      <c r="B6" s="313"/>
      <c r="C6" s="314"/>
      <c r="D6" s="315" t="s">
        <v>11</v>
      </c>
      <c r="E6" s="316"/>
      <c r="F6" s="316" t="s">
        <v>12</v>
      </c>
      <c r="H6" s="36"/>
    </row>
    <row r="7" spans="1:7" ht="29.25" customHeight="1">
      <c r="A7" s="598" t="s">
        <v>61</v>
      </c>
      <c r="B7" s="598"/>
      <c r="C7" s="598"/>
      <c r="D7" s="37"/>
      <c r="E7" s="38"/>
      <c r="F7" s="36"/>
      <c r="G7" s="36"/>
    </row>
    <row r="8" spans="1:4" ht="13.5" customHeight="1" thickBot="1">
      <c r="A8" s="39"/>
      <c r="B8" s="40"/>
      <c r="C8" s="41"/>
      <c r="D8" s="42"/>
    </row>
    <row r="9" spans="1:9" ht="16.5" customHeight="1" thickBot="1">
      <c r="A9" s="571" t="s">
        <v>124</v>
      </c>
      <c r="B9" s="583"/>
      <c r="C9" s="583"/>
      <c r="D9" s="583"/>
      <c r="E9" s="583"/>
      <c r="F9" s="583"/>
      <c r="G9" s="583"/>
      <c r="H9" s="583"/>
      <c r="I9" s="584"/>
    </row>
    <row r="10" spans="1:9" ht="12.75" customHeight="1" thickBot="1">
      <c r="A10" s="321"/>
      <c r="B10" s="610" t="s">
        <v>13</v>
      </c>
      <c r="C10" s="610"/>
      <c r="D10" s="610"/>
      <c r="E10" s="610"/>
      <c r="F10" s="610"/>
      <c r="G10" s="610"/>
      <c r="H10" s="574" t="s">
        <v>69</v>
      </c>
      <c r="I10" s="575"/>
    </row>
    <row r="11" spans="1:9" ht="27.75" customHeight="1">
      <c r="A11" s="304" t="s">
        <v>0</v>
      </c>
      <c r="B11" s="293" t="s">
        <v>63</v>
      </c>
      <c r="C11" s="284" t="s">
        <v>48</v>
      </c>
      <c r="D11" s="284" t="s">
        <v>64</v>
      </c>
      <c r="E11" s="284" t="s">
        <v>65</v>
      </c>
      <c r="F11" s="285" t="s">
        <v>75</v>
      </c>
      <c r="G11" s="294" t="s">
        <v>110</v>
      </c>
      <c r="H11" s="302" t="s">
        <v>70</v>
      </c>
      <c r="I11" s="286" t="s">
        <v>4</v>
      </c>
    </row>
    <row r="12" spans="1:9" ht="13.5">
      <c r="A12" s="305"/>
      <c r="B12" s="295"/>
      <c r="C12" s="43"/>
      <c r="D12" s="43"/>
      <c r="E12" s="43"/>
      <c r="F12" s="43"/>
      <c r="G12" s="320"/>
      <c r="H12" s="303"/>
      <c r="I12" s="280"/>
    </row>
    <row r="13" spans="1:9" ht="13.5">
      <c r="A13" s="305"/>
      <c r="B13" s="295"/>
      <c r="C13" s="43"/>
      <c r="D13" s="43"/>
      <c r="E13" s="43"/>
      <c r="F13" s="43"/>
      <c r="G13" s="296"/>
      <c r="H13" s="303"/>
      <c r="I13" s="280"/>
    </row>
    <row r="14" spans="1:9" ht="13.5">
      <c r="A14" s="305"/>
      <c r="B14" s="297"/>
      <c r="C14" s="44"/>
      <c r="D14" s="44"/>
      <c r="E14" s="44"/>
      <c r="F14" s="43"/>
      <c r="G14" s="296"/>
      <c r="H14" s="303"/>
      <c r="I14" s="280"/>
    </row>
    <row r="15" spans="1:9" ht="13.5">
      <c r="A15" s="305"/>
      <c r="B15" s="297"/>
      <c r="C15" s="44"/>
      <c r="D15" s="44"/>
      <c r="E15" s="44"/>
      <c r="F15" s="43"/>
      <c r="G15" s="296"/>
      <c r="H15" s="303"/>
      <c r="I15" s="280"/>
    </row>
    <row r="16" spans="1:9" ht="13.5">
      <c r="A16" s="305"/>
      <c r="B16" s="295"/>
      <c r="C16" s="43"/>
      <c r="D16" s="43"/>
      <c r="E16" s="43"/>
      <c r="F16" s="43"/>
      <c r="G16" s="296"/>
      <c r="H16" s="303"/>
      <c r="I16" s="280"/>
    </row>
    <row r="17" spans="1:9" ht="13.5">
      <c r="A17" s="305"/>
      <c r="B17" s="295"/>
      <c r="C17" s="43"/>
      <c r="D17" s="43"/>
      <c r="E17" s="43"/>
      <c r="F17" s="43"/>
      <c r="G17" s="296"/>
      <c r="H17" s="303"/>
      <c r="I17" s="280"/>
    </row>
    <row r="18" spans="1:9" ht="18.75" thickBot="1">
      <c r="A18" s="306" t="s">
        <v>26</v>
      </c>
      <c r="B18" s="298"/>
      <c r="C18" s="281"/>
      <c r="D18" s="281"/>
      <c r="E18" s="281"/>
      <c r="F18" s="282"/>
      <c r="G18" s="299"/>
      <c r="H18" s="298"/>
      <c r="I18" s="283"/>
    </row>
    <row r="19" spans="1:9" ht="19.5" customHeight="1" thickBot="1">
      <c r="A19" s="36"/>
      <c r="B19" s="45"/>
      <c r="C19" s="45"/>
      <c r="D19" s="45"/>
      <c r="E19" s="45"/>
      <c r="F19" s="45"/>
      <c r="G19" s="45"/>
      <c r="H19" s="36"/>
      <c r="I19" s="36"/>
    </row>
    <row r="20" spans="1:9" ht="15.75" customHeight="1" thickBot="1">
      <c r="A20" s="571" t="s">
        <v>125</v>
      </c>
      <c r="B20" s="583"/>
      <c r="C20" s="583"/>
      <c r="D20" s="583"/>
      <c r="E20" s="583"/>
      <c r="F20" s="583"/>
      <c r="G20" s="583"/>
      <c r="H20" s="583"/>
      <c r="I20" s="584"/>
    </row>
    <row r="21" spans="2:9" ht="12.75" customHeight="1" thickBot="1">
      <c r="B21" s="574" t="s">
        <v>13</v>
      </c>
      <c r="C21" s="605"/>
      <c r="D21" s="605"/>
      <c r="E21" s="605"/>
      <c r="F21" s="605"/>
      <c r="G21" s="575"/>
      <c r="H21" s="574" t="s">
        <v>69</v>
      </c>
      <c r="I21" s="575"/>
    </row>
    <row r="22" spans="1:9" ht="25.5" customHeight="1">
      <c r="A22" s="304" t="s">
        <v>0</v>
      </c>
      <c r="B22" s="293" t="s">
        <v>63</v>
      </c>
      <c r="C22" s="284" t="s">
        <v>48</v>
      </c>
      <c r="D22" s="284" t="s">
        <v>64</v>
      </c>
      <c r="E22" s="284" t="s">
        <v>65</v>
      </c>
      <c r="F22" s="285" t="s">
        <v>75</v>
      </c>
      <c r="G22" s="294" t="s">
        <v>110</v>
      </c>
      <c r="H22" s="302" t="s">
        <v>70</v>
      </c>
      <c r="I22" s="286" t="s">
        <v>4</v>
      </c>
    </row>
    <row r="23" spans="1:9" ht="13.5">
      <c r="A23" s="305"/>
      <c r="B23" s="295"/>
      <c r="C23" s="43"/>
      <c r="D23" s="43"/>
      <c r="E23" s="43"/>
      <c r="F23" s="43"/>
      <c r="G23" s="296"/>
      <c r="H23" s="303"/>
      <c r="I23" s="280"/>
    </row>
    <row r="24" spans="1:9" ht="13.5">
      <c r="A24" s="305"/>
      <c r="B24" s="295"/>
      <c r="C24" s="43"/>
      <c r="D24" s="43"/>
      <c r="E24" s="43"/>
      <c r="F24" s="43"/>
      <c r="G24" s="296"/>
      <c r="H24" s="303"/>
      <c r="I24" s="280"/>
    </row>
    <row r="25" spans="1:9" ht="13.5">
      <c r="A25" s="305"/>
      <c r="B25" s="297"/>
      <c r="C25" s="44"/>
      <c r="D25" s="44"/>
      <c r="E25" s="44"/>
      <c r="F25" s="43"/>
      <c r="G25" s="296"/>
      <c r="H25" s="303"/>
      <c r="I25" s="280"/>
    </row>
    <row r="26" spans="1:9" ht="13.5">
      <c r="A26" s="305"/>
      <c r="B26" s="297"/>
      <c r="C26" s="44"/>
      <c r="D26" s="44"/>
      <c r="E26" s="44"/>
      <c r="F26" s="43"/>
      <c r="G26" s="296"/>
      <c r="H26" s="303"/>
      <c r="I26" s="280"/>
    </row>
    <row r="27" spans="1:9" ht="13.5">
      <c r="A27" s="305"/>
      <c r="B27" s="295"/>
      <c r="C27" s="43"/>
      <c r="D27" s="43"/>
      <c r="E27" s="43"/>
      <c r="F27" s="43"/>
      <c r="G27" s="296"/>
      <c r="H27" s="303"/>
      <c r="I27" s="280"/>
    </row>
    <row r="28" spans="1:9" ht="13.5">
      <c r="A28" s="305"/>
      <c r="B28" s="295"/>
      <c r="C28" s="43"/>
      <c r="D28" s="43"/>
      <c r="E28" s="43"/>
      <c r="F28" s="43"/>
      <c r="G28" s="296"/>
      <c r="H28" s="303"/>
      <c r="I28" s="280"/>
    </row>
    <row r="29" spans="1:9" ht="18.75" thickBot="1">
      <c r="A29" s="306" t="s">
        <v>26</v>
      </c>
      <c r="B29" s="298"/>
      <c r="C29" s="281"/>
      <c r="D29" s="281"/>
      <c r="E29" s="281"/>
      <c r="F29" s="282"/>
      <c r="G29" s="299"/>
      <c r="H29" s="298"/>
      <c r="I29" s="283"/>
    </row>
    <row r="30" ht="19.5" customHeight="1" thickBot="1"/>
    <row r="31" spans="1:9" ht="18" customHeight="1" thickBot="1">
      <c r="A31" s="568" t="s">
        <v>126</v>
      </c>
      <c r="B31" s="569"/>
      <c r="C31" s="569"/>
      <c r="D31" s="569"/>
      <c r="E31" s="569"/>
      <c r="F31" s="569"/>
      <c r="G31" s="569"/>
      <c r="H31" s="569"/>
      <c r="I31" s="570"/>
    </row>
    <row r="32" spans="1:9" ht="12.75" customHeight="1" thickBot="1">
      <c r="A32" s="324"/>
      <c r="B32" s="586" t="s">
        <v>13</v>
      </c>
      <c r="C32" s="587"/>
      <c r="D32" s="587"/>
      <c r="E32" s="587"/>
      <c r="F32" s="587"/>
      <c r="G32" s="588"/>
      <c r="H32" s="558" t="s">
        <v>69</v>
      </c>
      <c r="I32" s="559"/>
    </row>
    <row r="33" spans="1:9" ht="25.5" customHeight="1">
      <c r="A33" s="325" t="s">
        <v>0</v>
      </c>
      <c r="B33" s="293" t="s">
        <v>63</v>
      </c>
      <c r="C33" s="284" t="s">
        <v>48</v>
      </c>
      <c r="D33" s="284" t="s">
        <v>64</v>
      </c>
      <c r="E33" s="284" t="s">
        <v>65</v>
      </c>
      <c r="F33" s="285" t="s">
        <v>75</v>
      </c>
      <c r="G33" s="294" t="s">
        <v>110</v>
      </c>
      <c r="H33" s="302" t="s">
        <v>70</v>
      </c>
      <c r="I33" s="286" t="s">
        <v>4</v>
      </c>
    </row>
    <row r="34" spans="1:9" ht="13.5">
      <c r="A34" s="305"/>
      <c r="B34" s="295"/>
      <c r="C34" s="43"/>
      <c r="D34" s="43"/>
      <c r="E34" s="43"/>
      <c r="F34" s="43"/>
      <c r="G34" s="296"/>
      <c r="H34" s="303"/>
      <c r="I34" s="280"/>
    </row>
    <row r="35" spans="1:9" ht="13.5">
      <c r="A35" s="305"/>
      <c r="B35" s="295"/>
      <c r="C35" s="43"/>
      <c r="D35" s="43"/>
      <c r="E35" s="43"/>
      <c r="F35" s="43"/>
      <c r="G35" s="296"/>
      <c r="H35" s="303"/>
      <c r="I35" s="280"/>
    </row>
    <row r="36" spans="1:9" ht="13.5">
      <c r="A36" s="305"/>
      <c r="B36" s="297"/>
      <c r="C36" s="44"/>
      <c r="D36" s="44"/>
      <c r="E36" s="44"/>
      <c r="F36" s="43"/>
      <c r="G36" s="296"/>
      <c r="H36" s="303"/>
      <c r="I36" s="280"/>
    </row>
    <row r="37" spans="1:9" ht="13.5">
      <c r="A37" s="305"/>
      <c r="B37" s="297"/>
      <c r="C37" s="44"/>
      <c r="D37" s="44"/>
      <c r="E37" s="44"/>
      <c r="F37" s="43"/>
      <c r="G37" s="296"/>
      <c r="H37" s="303"/>
      <c r="I37" s="280"/>
    </row>
    <row r="38" spans="1:9" ht="13.5">
      <c r="A38" s="305"/>
      <c r="B38" s="295"/>
      <c r="C38" s="43"/>
      <c r="D38" s="43"/>
      <c r="E38" s="43"/>
      <c r="F38" s="43"/>
      <c r="G38" s="296"/>
      <c r="H38" s="303"/>
      <c r="I38" s="280"/>
    </row>
    <row r="39" spans="1:9" ht="13.5">
      <c r="A39" s="305"/>
      <c r="B39" s="295"/>
      <c r="C39" s="43"/>
      <c r="D39" s="43"/>
      <c r="E39" s="43"/>
      <c r="F39" s="43"/>
      <c r="G39" s="296"/>
      <c r="H39" s="303"/>
      <c r="I39" s="280"/>
    </row>
    <row r="40" spans="1:9" ht="18.75" thickBot="1">
      <c r="A40" s="306" t="s">
        <v>26</v>
      </c>
      <c r="B40" s="298"/>
      <c r="C40" s="281"/>
      <c r="D40" s="281"/>
      <c r="E40" s="281"/>
      <c r="F40" s="282"/>
      <c r="G40" s="299"/>
      <c r="H40" s="298"/>
      <c r="I40" s="283"/>
    </row>
    <row r="41" ht="19.5" customHeight="1" thickBot="1"/>
    <row r="42" spans="1:9" ht="18.75" customHeight="1" thickBot="1">
      <c r="A42" s="571" t="s">
        <v>123</v>
      </c>
      <c r="B42" s="572"/>
      <c r="C42" s="572"/>
      <c r="D42" s="572"/>
      <c r="E42" s="572"/>
      <c r="F42" s="572"/>
      <c r="G42" s="572"/>
      <c r="H42" s="572"/>
      <c r="I42" s="573"/>
    </row>
    <row r="43" spans="1:9" ht="12" customHeight="1" thickBot="1">
      <c r="A43" s="279"/>
      <c r="B43" s="560" t="s">
        <v>13</v>
      </c>
      <c r="C43" s="561"/>
      <c r="D43" s="561"/>
      <c r="E43" s="561"/>
      <c r="F43" s="561"/>
      <c r="G43" s="562"/>
      <c r="H43" s="563" t="s">
        <v>69</v>
      </c>
      <c r="I43" s="564"/>
    </row>
    <row r="44" spans="1:9" ht="27.75">
      <c r="A44" s="287" t="s">
        <v>0</v>
      </c>
      <c r="B44" s="293" t="s">
        <v>63</v>
      </c>
      <c r="C44" s="284" t="s">
        <v>48</v>
      </c>
      <c r="D44" s="284" t="s">
        <v>64</v>
      </c>
      <c r="E44" s="284" t="s">
        <v>65</v>
      </c>
      <c r="F44" s="285" t="s">
        <v>75</v>
      </c>
      <c r="G44" s="294" t="s">
        <v>110</v>
      </c>
      <c r="H44" s="290" t="s">
        <v>70</v>
      </c>
      <c r="I44" s="286" t="s">
        <v>4</v>
      </c>
    </row>
    <row r="45" spans="1:9" ht="13.5">
      <c r="A45" s="288"/>
      <c r="B45" s="295"/>
      <c r="C45" s="43"/>
      <c r="D45" s="43"/>
      <c r="E45" s="43"/>
      <c r="F45" s="43"/>
      <c r="G45" s="296"/>
      <c r="H45" s="291"/>
      <c r="I45" s="280"/>
    </row>
    <row r="46" spans="1:9" ht="13.5">
      <c r="A46" s="288"/>
      <c r="B46" s="295"/>
      <c r="C46" s="43"/>
      <c r="D46" s="43"/>
      <c r="E46" s="43"/>
      <c r="F46" s="43"/>
      <c r="G46" s="296"/>
      <c r="H46" s="291"/>
      <c r="I46" s="280"/>
    </row>
    <row r="47" spans="1:9" ht="13.5">
      <c r="A47" s="288"/>
      <c r="B47" s="297"/>
      <c r="C47" s="44"/>
      <c r="D47" s="44"/>
      <c r="E47" s="44"/>
      <c r="F47" s="43"/>
      <c r="G47" s="296"/>
      <c r="H47" s="291"/>
      <c r="I47" s="280"/>
    </row>
    <row r="48" spans="1:9" ht="13.5">
      <c r="A48" s="288"/>
      <c r="B48" s="297"/>
      <c r="C48" s="44"/>
      <c r="D48" s="44"/>
      <c r="E48" s="44"/>
      <c r="F48" s="43"/>
      <c r="G48" s="296"/>
      <c r="H48" s="291"/>
      <c r="I48" s="280"/>
    </row>
    <row r="49" spans="1:9" ht="13.5">
      <c r="A49" s="288"/>
      <c r="B49" s="295"/>
      <c r="C49" s="43"/>
      <c r="D49" s="43"/>
      <c r="E49" s="43"/>
      <c r="F49" s="43"/>
      <c r="G49" s="296"/>
      <c r="H49" s="291"/>
      <c r="I49" s="280"/>
    </row>
    <row r="50" spans="1:9" ht="13.5">
      <c r="A50" s="288"/>
      <c r="B50" s="295"/>
      <c r="C50" s="43"/>
      <c r="D50" s="43"/>
      <c r="E50" s="43"/>
      <c r="F50" s="43"/>
      <c r="G50" s="296"/>
      <c r="H50" s="291"/>
      <c r="I50" s="280"/>
    </row>
    <row r="51" spans="1:9" ht="18.75" thickBot="1">
      <c r="A51" s="289" t="s">
        <v>26</v>
      </c>
      <c r="B51" s="298"/>
      <c r="C51" s="281"/>
      <c r="D51" s="281"/>
      <c r="E51" s="281"/>
      <c r="F51" s="282"/>
      <c r="G51" s="299"/>
      <c r="H51" s="292"/>
      <c r="I51" s="283"/>
    </row>
    <row r="52" ht="19.5" customHeight="1" thickBot="1"/>
    <row r="53" spans="1:9" ht="16.5" customHeight="1" thickBot="1">
      <c r="A53" s="571" t="s">
        <v>122</v>
      </c>
      <c r="B53" s="572"/>
      <c r="C53" s="572"/>
      <c r="D53" s="572"/>
      <c r="E53" s="572"/>
      <c r="F53" s="572"/>
      <c r="G53" s="572"/>
      <c r="H53" s="572"/>
      <c r="I53" s="573"/>
    </row>
    <row r="54" spans="1:9" ht="14.25" customHeight="1" thickBot="1">
      <c r="A54" s="331"/>
      <c r="B54" s="605" t="s">
        <v>13</v>
      </c>
      <c r="C54" s="605"/>
      <c r="D54" s="605"/>
      <c r="E54" s="605"/>
      <c r="F54" s="605"/>
      <c r="G54" s="605"/>
      <c r="H54" s="574" t="s">
        <v>69</v>
      </c>
      <c r="I54" s="575"/>
    </row>
    <row r="55" spans="1:9" ht="27.75" customHeight="1">
      <c r="A55" s="332" t="s">
        <v>0</v>
      </c>
      <c r="B55" s="330" t="s">
        <v>63</v>
      </c>
      <c r="C55" s="300" t="s">
        <v>48</v>
      </c>
      <c r="D55" s="300" t="s">
        <v>64</v>
      </c>
      <c r="E55" s="300" t="s">
        <v>65</v>
      </c>
      <c r="F55" s="301" t="s">
        <v>75</v>
      </c>
      <c r="G55" s="333" t="s">
        <v>110</v>
      </c>
      <c r="H55" s="335" t="s">
        <v>70</v>
      </c>
      <c r="I55" s="307" t="s">
        <v>4</v>
      </c>
    </row>
    <row r="56" spans="1:9" ht="13.5">
      <c r="A56" s="305"/>
      <c r="B56" s="322"/>
      <c r="C56" s="43"/>
      <c r="D56" s="43"/>
      <c r="E56" s="43"/>
      <c r="F56" s="43"/>
      <c r="G56" s="326"/>
      <c r="H56" s="303"/>
      <c r="I56" s="280"/>
    </row>
    <row r="57" spans="1:9" ht="13.5">
      <c r="A57" s="305"/>
      <c r="B57" s="322"/>
      <c r="C57" s="43"/>
      <c r="D57" s="43"/>
      <c r="E57" s="43"/>
      <c r="F57" s="43"/>
      <c r="G57" s="326"/>
      <c r="H57" s="303"/>
      <c r="I57" s="280"/>
    </row>
    <row r="58" spans="1:9" ht="13.5">
      <c r="A58" s="305"/>
      <c r="B58" s="323"/>
      <c r="C58" s="44"/>
      <c r="D58" s="44"/>
      <c r="E58" s="44"/>
      <c r="F58" s="43"/>
      <c r="G58" s="326"/>
      <c r="H58" s="303"/>
      <c r="I58" s="280"/>
    </row>
    <row r="59" spans="1:9" ht="13.5">
      <c r="A59" s="305"/>
      <c r="B59" s="323"/>
      <c r="C59" s="44"/>
      <c r="D59" s="44"/>
      <c r="E59" s="44"/>
      <c r="F59" s="43"/>
      <c r="G59" s="326"/>
      <c r="H59" s="303"/>
      <c r="I59" s="280"/>
    </row>
    <row r="60" spans="1:9" ht="13.5">
      <c r="A60" s="305"/>
      <c r="B60" s="322"/>
      <c r="C60" s="43"/>
      <c r="D60" s="43"/>
      <c r="E60" s="43"/>
      <c r="F60" s="43"/>
      <c r="G60" s="326"/>
      <c r="H60" s="303"/>
      <c r="I60" s="280"/>
    </row>
    <row r="61" spans="1:9" ht="13.5">
      <c r="A61" s="305"/>
      <c r="B61" s="322"/>
      <c r="C61" s="43"/>
      <c r="D61" s="43"/>
      <c r="E61" s="43"/>
      <c r="F61" s="43"/>
      <c r="G61" s="326"/>
      <c r="H61" s="303"/>
      <c r="I61" s="280"/>
    </row>
    <row r="62" spans="1:9" ht="18.75" thickBot="1">
      <c r="A62" s="306" t="s">
        <v>26</v>
      </c>
      <c r="B62" s="292"/>
      <c r="C62" s="281"/>
      <c r="D62" s="281"/>
      <c r="E62" s="281"/>
      <c r="F62" s="282"/>
      <c r="G62" s="327"/>
      <c r="H62" s="298"/>
      <c r="I62" s="283"/>
    </row>
    <row r="63" spans="1:9" ht="19.5" customHeight="1" thickBot="1">
      <c r="A63" s="46"/>
      <c r="B63" s="47"/>
      <c r="C63" s="47"/>
      <c r="D63" s="47"/>
      <c r="E63" s="47"/>
      <c r="F63" s="31"/>
      <c r="G63" s="31"/>
      <c r="H63" s="47"/>
      <c r="I63" s="48"/>
    </row>
    <row r="64" spans="1:9" ht="16.5" customHeight="1" thickBot="1">
      <c r="A64" s="600" t="s">
        <v>127</v>
      </c>
      <c r="B64" s="601"/>
      <c r="C64" s="601"/>
      <c r="D64" s="601"/>
      <c r="E64" s="601"/>
      <c r="F64" s="601"/>
      <c r="G64" s="601"/>
      <c r="H64" s="601"/>
      <c r="I64" s="602"/>
    </row>
    <row r="65" spans="1:9" ht="12" customHeight="1" thickBot="1">
      <c r="A65" s="331"/>
      <c r="B65" s="558" t="s">
        <v>13</v>
      </c>
      <c r="C65" s="576"/>
      <c r="D65" s="576"/>
      <c r="E65" s="576"/>
      <c r="F65" s="576"/>
      <c r="G65" s="559"/>
      <c r="H65" s="561" t="s">
        <v>69</v>
      </c>
      <c r="I65" s="562"/>
    </row>
    <row r="66" spans="1:9" ht="24.75" customHeight="1">
      <c r="A66" s="332" t="s">
        <v>0</v>
      </c>
      <c r="B66" s="330" t="s">
        <v>63</v>
      </c>
      <c r="C66" s="300" t="s">
        <v>48</v>
      </c>
      <c r="D66" s="300" t="s">
        <v>64</v>
      </c>
      <c r="E66" s="300" t="s">
        <v>65</v>
      </c>
      <c r="F66" s="301" t="s">
        <v>75</v>
      </c>
      <c r="G66" s="333" t="s">
        <v>110</v>
      </c>
      <c r="H66" s="302" t="s">
        <v>70</v>
      </c>
      <c r="I66" s="286" t="s">
        <v>4</v>
      </c>
    </row>
    <row r="67" spans="1:9" ht="13.5">
      <c r="A67" s="305"/>
      <c r="B67" s="322"/>
      <c r="C67" s="43"/>
      <c r="D67" s="43"/>
      <c r="E67" s="43"/>
      <c r="F67" s="43"/>
      <c r="G67" s="326"/>
      <c r="H67" s="303"/>
      <c r="I67" s="280"/>
    </row>
    <row r="68" spans="1:9" ht="13.5">
      <c r="A68" s="305"/>
      <c r="B68" s="322"/>
      <c r="C68" s="43"/>
      <c r="D68" s="43"/>
      <c r="E68" s="43"/>
      <c r="F68" s="43"/>
      <c r="G68" s="326"/>
      <c r="H68" s="303"/>
      <c r="I68" s="280"/>
    </row>
    <row r="69" spans="1:9" ht="13.5">
      <c r="A69" s="305"/>
      <c r="B69" s="323"/>
      <c r="C69" s="44"/>
      <c r="D69" s="44"/>
      <c r="E69" s="44"/>
      <c r="F69" s="43"/>
      <c r="G69" s="326"/>
      <c r="H69" s="303"/>
      <c r="I69" s="280"/>
    </row>
    <row r="70" spans="1:9" ht="13.5">
      <c r="A70" s="305"/>
      <c r="B70" s="323"/>
      <c r="C70" s="44"/>
      <c r="D70" s="44"/>
      <c r="E70" s="44"/>
      <c r="F70" s="43"/>
      <c r="G70" s="326"/>
      <c r="H70" s="303"/>
      <c r="I70" s="280"/>
    </row>
    <row r="71" spans="1:9" ht="13.5">
      <c r="A71" s="305"/>
      <c r="B71" s="322"/>
      <c r="C71" s="43"/>
      <c r="D71" s="43"/>
      <c r="E71" s="43"/>
      <c r="F71" s="43"/>
      <c r="G71" s="326"/>
      <c r="H71" s="303"/>
      <c r="I71" s="280"/>
    </row>
    <row r="72" spans="1:9" ht="13.5">
      <c r="A72" s="305"/>
      <c r="B72" s="322"/>
      <c r="C72" s="43"/>
      <c r="D72" s="43"/>
      <c r="E72" s="43"/>
      <c r="F72" s="43"/>
      <c r="G72" s="326"/>
      <c r="H72" s="303"/>
      <c r="I72" s="280"/>
    </row>
    <row r="73" spans="1:9" ht="18.75" thickBot="1">
      <c r="A73" s="306" t="s">
        <v>26</v>
      </c>
      <c r="B73" s="292"/>
      <c r="C73" s="281"/>
      <c r="D73" s="281"/>
      <c r="E73" s="281"/>
      <c r="F73" s="282"/>
      <c r="G73" s="327"/>
      <c r="H73" s="298"/>
      <c r="I73" s="283"/>
    </row>
    <row r="74" spans="1:9" ht="19.5" customHeight="1" thickBot="1">
      <c r="A74" s="46"/>
      <c r="B74" s="47"/>
      <c r="C74" s="47"/>
      <c r="D74" s="47"/>
      <c r="E74" s="47"/>
      <c r="F74" s="31"/>
      <c r="G74" s="31"/>
      <c r="H74" s="47"/>
      <c r="I74" s="48"/>
    </row>
    <row r="75" spans="1:9" ht="15.75" customHeight="1" thickBot="1">
      <c r="A75" s="589" t="s">
        <v>128</v>
      </c>
      <c r="B75" s="590"/>
      <c r="C75" s="590"/>
      <c r="D75" s="590"/>
      <c r="E75" s="590"/>
      <c r="F75" s="590"/>
      <c r="G75" s="590"/>
      <c r="H75" s="590"/>
      <c r="I75" s="591"/>
    </row>
    <row r="76" spans="1:9" ht="13.5" customHeight="1" thickBot="1">
      <c r="A76" s="331"/>
      <c r="B76" s="609" t="s">
        <v>13</v>
      </c>
      <c r="C76" s="576"/>
      <c r="D76" s="576"/>
      <c r="E76" s="576"/>
      <c r="F76" s="576"/>
      <c r="G76" s="576"/>
      <c r="H76" s="603" t="s">
        <v>69</v>
      </c>
      <c r="I76" s="575"/>
    </row>
    <row r="77" spans="1:9" ht="27.75">
      <c r="A77" s="332" t="s">
        <v>0</v>
      </c>
      <c r="B77" s="330" t="s">
        <v>63</v>
      </c>
      <c r="C77" s="300" t="s">
        <v>48</v>
      </c>
      <c r="D77" s="300" t="s">
        <v>64</v>
      </c>
      <c r="E77" s="300" t="s">
        <v>65</v>
      </c>
      <c r="F77" s="301" t="s">
        <v>75</v>
      </c>
      <c r="G77" s="333" t="s">
        <v>110</v>
      </c>
      <c r="H77" s="293" t="s">
        <v>70</v>
      </c>
      <c r="I77" s="334" t="s">
        <v>4</v>
      </c>
    </row>
    <row r="78" spans="1:9" ht="13.5">
      <c r="A78" s="305"/>
      <c r="B78" s="322"/>
      <c r="C78" s="43"/>
      <c r="D78" s="43"/>
      <c r="E78" s="43"/>
      <c r="F78" s="43"/>
      <c r="G78" s="326"/>
      <c r="H78" s="303"/>
      <c r="I78" s="280"/>
    </row>
    <row r="79" spans="1:9" ht="13.5">
      <c r="A79" s="305"/>
      <c r="B79" s="322"/>
      <c r="C79" s="43"/>
      <c r="D79" s="43"/>
      <c r="E79" s="43"/>
      <c r="F79" s="43"/>
      <c r="G79" s="326"/>
      <c r="H79" s="303"/>
      <c r="I79" s="280"/>
    </row>
    <row r="80" spans="1:9" ht="13.5">
      <c r="A80" s="305"/>
      <c r="B80" s="323"/>
      <c r="C80" s="44"/>
      <c r="D80" s="44"/>
      <c r="E80" s="44"/>
      <c r="F80" s="43"/>
      <c r="G80" s="326"/>
      <c r="H80" s="303"/>
      <c r="I80" s="280"/>
    </row>
    <row r="81" spans="1:9" ht="13.5">
      <c r="A81" s="305"/>
      <c r="B81" s="323"/>
      <c r="C81" s="44"/>
      <c r="D81" s="44"/>
      <c r="E81" s="44"/>
      <c r="F81" s="43"/>
      <c r="G81" s="326"/>
      <c r="H81" s="303"/>
      <c r="I81" s="280"/>
    </row>
    <row r="82" spans="1:9" ht="13.5">
      <c r="A82" s="305"/>
      <c r="B82" s="322"/>
      <c r="C82" s="43"/>
      <c r="D82" s="43"/>
      <c r="E82" s="43"/>
      <c r="F82" s="43"/>
      <c r="G82" s="326"/>
      <c r="H82" s="303"/>
      <c r="I82" s="280"/>
    </row>
    <row r="83" spans="1:9" ht="13.5">
      <c r="A83" s="305"/>
      <c r="B83" s="322"/>
      <c r="C83" s="43"/>
      <c r="D83" s="43"/>
      <c r="E83" s="43"/>
      <c r="F83" s="43"/>
      <c r="G83" s="326"/>
      <c r="H83" s="303"/>
      <c r="I83" s="280"/>
    </row>
    <row r="84" spans="1:9" ht="18.75" thickBot="1">
      <c r="A84" s="306" t="s">
        <v>26</v>
      </c>
      <c r="B84" s="292"/>
      <c r="C84" s="281"/>
      <c r="D84" s="281"/>
      <c r="E84" s="281"/>
      <c r="F84" s="282"/>
      <c r="G84" s="327"/>
      <c r="H84" s="298"/>
      <c r="I84" s="283"/>
    </row>
    <row r="85" spans="1:9" ht="19.5" customHeight="1" thickBot="1">
      <c r="A85" s="46"/>
      <c r="B85" s="47"/>
      <c r="C85" s="47"/>
      <c r="D85" s="47"/>
      <c r="E85" s="47"/>
      <c r="F85" s="31"/>
      <c r="G85" s="31"/>
      <c r="H85" s="47"/>
      <c r="I85" s="48"/>
    </row>
    <row r="86" spans="1:9" ht="17.25" customHeight="1" thickBot="1">
      <c r="A86" s="600" t="s">
        <v>129</v>
      </c>
      <c r="B86" s="601"/>
      <c r="C86" s="601"/>
      <c r="D86" s="601"/>
      <c r="E86" s="601"/>
      <c r="F86" s="601"/>
      <c r="G86" s="601"/>
      <c r="H86" s="601"/>
      <c r="I86" s="602"/>
    </row>
    <row r="87" spans="1:9" ht="14.25" customHeight="1" thickBot="1">
      <c r="A87" s="331"/>
      <c r="B87" s="609" t="s">
        <v>13</v>
      </c>
      <c r="C87" s="576"/>
      <c r="D87" s="576"/>
      <c r="E87" s="576"/>
      <c r="F87" s="576"/>
      <c r="G87" s="576"/>
      <c r="H87" s="603" t="s">
        <v>69</v>
      </c>
      <c r="I87" s="575"/>
    </row>
    <row r="88" spans="1:9" ht="27.75">
      <c r="A88" s="287" t="s">
        <v>0</v>
      </c>
      <c r="B88" s="293" t="s">
        <v>63</v>
      </c>
      <c r="C88" s="284" t="s">
        <v>48</v>
      </c>
      <c r="D88" s="284" t="s">
        <v>64</v>
      </c>
      <c r="E88" s="284" t="s">
        <v>65</v>
      </c>
      <c r="F88" s="285" t="s">
        <v>75</v>
      </c>
      <c r="G88" s="294" t="s">
        <v>110</v>
      </c>
      <c r="H88" s="336" t="s">
        <v>70</v>
      </c>
      <c r="I88" s="334" t="s">
        <v>4</v>
      </c>
    </row>
    <row r="89" spans="1:9" ht="13.5">
      <c r="A89" s="288"/>
      <c r="B89" s="295"/>
      <c r="C89" s="43"/>
      <c r="D89" s="43"/>
      <c r="E89" s="43"/>
      <c r="F89" s="43"/>
      <c r="G89" s="296"/>
      <c r="H89" s="291"/>
      <c r="I89" s="280"/>
    </row>
    <row r="90" spans="1:9" ht="13.5">
      <c r="A90" s="288"/>
      <c r="B90" s="295"/>
      <c r="C90" s="43"/>
      <c r="D90" s="43"/>
      <c r="E90" s="43"/>
      <c r="F90" s="43"/>
      <c r="G90" s="296"/>
      <c r="H90" s="291"/>
      <c r="I90" s="280"/>
    </row>
    <row r="91" spans="1:9" ht="13.5">
      <c r="A91" s="288"/>
      <c r="B91" s="297"/>
      <c r="C91" s="44"/>
      <c r="D91" s="44"/>
      <c r="E91" s="44"/>
      <c r="F91" s="43"/>
      <c r="G91" s="296"/>
      <c r="H91" s="291"/>
      <c r="I91" s="280"/>
    </row>
    <row r="92" spans="1:9" ht="13.5">
      <c r="A92" s="288"/>
      <c r="B92" s="297"/>
      <c r="C92" s="44"/>
      <c r="D92" s="44"/>
      <c r="E92" s="44"/>
      <c r="F92" s="43"/>
      <c r="G92" s="296"/>
      <c r="H92" s="291"/>
      <c r="I92" s="280"/>
    </row>
    <row r="93" spans="1:9" ht="13.5">
      <c r="A93" s="288"/>
      <c r="B93" s="295"/>
      <c r="C93" s="43"/>
      <c r="D93" s="43"/>
      <c r="E93" s="43"/>
      <c r="F93" s="43"/>
      <c r="G93" s="296"/>
      <c r="H93" s="291"/>
      <c r="I93" s="280"/>
    </row>
    <row r="94" spans="1:9" ht="13.5">
      <c r="A94" s="288"/>
      <c r="B94" s="295"/>
      <c r="C94" s="43"/>
      <c r="D94" s="43"/>
      <c r="E94" s="43"/>
      <c r="F94" s="43"/>
      <c r="G94" s="296"/>
      <c r="H94" s="291"/>
      <c r="I94" s="280"/>
    </row>
    <row r="95" spans="1:9" ht="18.75" thickBot="1">
      <c r="A95" s="289" t="s">
        <v>26</v>
      </c>
      <c r="B95" s="298"/>
      <c r="C95" s="281"/>
      <c r="D95" s="281"/>
      <c r="E95" s="281"/>
      <c r="F95" s="282"/>
      <c r="G95" s="299"/>
      <c r="H95" s="292"/>
      <c r="I95" s="283"/>
    </row>
    <row r="96" spans="1:9" ht="19.5" customHeight="1" thickBot="1">
      <c r="A96" s="46"/>
      <c r="B96" s="47"/>
      <c r="C96" s="47"/>
      <c r="D96" s="47"/>
      <c r="E96" s="47"/>
      <c r="F96" s="31"/>
      <c r="G96" s="31"/>
      <c r="H96" s="47"/>
      <c r="I96" s="48"/>
    </row>
    <row r="97" spans="1:9" ht="18.75" customHeight="1" thickBot="1">
      <c r="A97" s="565" t="s">
        <v>74</v>
      </c>
      <c r="B97" s="566"/>
      <c r="C97" s="566"/>
      <c r="D97" s="566"/>
      <c r="E97" s="566"/>
      <c r="F97" s="566"/>
      <c r="G97" s="566"/>
      <c r="H97" s="566"/>
      <c r="I97" s="567"/>
    </row>
    <row r="98" spans="1:9" ht="12" customHeight="1">
      <c r="A98" s="279"/>
      <c r="B98" s="592" t="s">
        <v>13</v>
      </c>
      <c r="C98" s="593"/>
      <c r="D98" s="593"/>
      <c r="E98" s="593"/>
      <c r="F98" s="593"/>
      <c r="G98" s="594"/>
      <c r="H98" s="595" t="s">
        <v>69</v>
      </c>
      <c r="I98" s="596"/>
    </row>
    <row r="99" spans="1:9" ht="24.75" customHeight="1">
      <c r="A99" s="317"/>
      <c r="B99" s="318" t="s">
        <v>63</v>
      </c>
      <c r="C99" s="276" t="s">
        <v>48</v>
      </c>
      <c r="D99" s="276" t="s">
        <v>64</v>
      </c>
      <c r="E99" s="276" t="s">
        <v>65</v>
      </c>
      <c r="F99" s="277" t="s">
        <v>75</v>
      </c>
      <c r="G99" s="319" t="s">
        <v>67</v>
      </c>
      <c r="H99" s="318" t="s">
        <v>70</v>
      </c>
      <c r="I99" s="328" t="s">
        <v>4</v>
      </c>
    </row>
    <row r="100" spans="1:9" ht="21" customHeight="1" thickBot="1">
      <c r="A100" s="289" t="s">
        <v>26</v>
      </c>
      <c r="B100" s="298"/>
      <c r="C100" s="281"/>
      <c r="D100" s="281"/>
      <c r="E100" s="281"/>
      <c r="F100" s="282"/>
      <c r="G100" s="299"/>
      <c r="H100" s="298"/>
      <c r="I100" s="283"/>
    </row>
    <row r="101" ht="13.5" customHeight="1" thickBot="1"/>
    <row r="102" spans="1:9" ht="19.5" customHeight="1" thickBot="1">
      <c r="A102" s="565" t="s">
        <v>130</v>
      </c>
      <c r="B102" s="566"/>
      <c r="C102" s="566"/>
      <c r="D102" s="566"/>
      <c r="E102" s="566"/>
      <c r="F102" s="566"/>
      <c r="G102" s="566"/>
      <c r="H102" s="566"/>
      <c r="I102" s="567"/>
    </row>
    <row r="103" spans="1:9" ht="12.75" customHeight="1" thickBot="1">
      <c r="A103" s="329"/>
      <c r="B103" s="558" t="s">
        <v>13</v>
      </c>
      <c r="C103" s="576"/>
      <c r="D103" s="576"/>
      <c r="E103" s="576"/>
      <c r="F103" s="576"/>
      <c r="G103" s="559"/>
      <c r="H103" s="605" t="s">
        <v>69</v>
      </c>
      <c r="I103" s="575"/>
    </row>
    <row r="104" spans="1:9" ht="24" customHeight="1">
      <c r="A104" s="304" t="s">
        <v>1</v>
      </c>
      <c r="B104" s="337" t="s">
        <v>63</v>
      </c>
      <c r="C104" s="300" t="s">
        <v>48</v>
      </c>
      <c r="D104" s="300" t="s">
        <v>64</v>
      </c>
      <c r="E104" s="300" t="s">
        <v>65</v>
      </c>
      <c r="F104" s="301" t="s">
        <v>75</v>
      </c>
      <c r="G104" s="338" t="s">
        <v>67</v>
      </c>
      <c r="H104" s="293" t="s">
        <v>70</v>
      </c>
      <c r="I104" s="334" t="s">
        <v>4</v>
      </c>
    </row>
    <row r="105" spans="1:9" ht="13.5">
      <c r="A105" s="305"/>
      <c r="B105" s="295"/>
      <c r="C105" s="43"/>
      <c r="D105" s="43"/>
      <c r="E105" s="43"/>
      <c r="F105" s="43"/>
      <c r="G105" s="296"/>
      <c r="H105" s="303"/>
      <c r="I105" s="280"/>
    </row>
    <row r="106" spans="1:9" ht="13.5">
      <c r="A106" s="305"/>
      <c r="B106" s="295"/>
      <c r="C106" s="43"/>
      <c r="D106" s="43"/>
      <c r="E106" s="43"/>
      <c r="F106" s="43"/>
      <c r="G106" s="296"/>
      <c r="H106" s="303"/>
      <c r="I106" s="280"/>
    </row>
    <row r="107" spans="1:9" ht="13.5">
      <c r="A107" s="305"/>
      <c r="B107" s="295"/>
      <c r="C107" s="43"/>
      <c r="D107" s="43"/>
      <c r="E107" s="43"/>
      <c r="F107" s="43"/>
      <c r="G107" s="296"/>
      <c r="H107" s="303"/>
      <c r="I107" s="280"/>
    </row>
    <row r="108" spans="1:9" ht="13.5">
      <c r="A108" s="305"/>
      <c r="B108" s="295"/>
      <c r="C108" s="43"/>
      <c r="D108" s="43"/>
      <c r="E108" s="43"/>
      <c r="F108" s="43"/>
      <c r="G108" s="296"/>
      <c r="H108" s="303"/>
      <c r="I108" s="280"/>
    </row>
    <row r="109" spans="1:9" ht="13.5">
      <c r="A109" s="305"/>
      <c r="B109" s="295"/>
      <c r="C109" s="43"/>
      <c r="D109" s="43"/>
      <c r="E109" s="43"/>
      <c r="F109" s="43"/>
      <c r="G109" s="296"/>
      <c r="H109" s="303"/>
      <c r="I109" s="280"/>
    </row>
    <row r="110" spans="1:9" ht="13.5">
      <c r="A110" s="305"/>
      <c r="B110" s="295"/>
      <c r="C110" s="43"/>
      <c r="D110" s="43"/>
      <c r="E110" s="43"/>
      <c r="F110" s="43"/>
      <c r="G110" s="296"/>
      <c r="H110" s="303"/>
      <c r="I110" s="280"/>
    </row>
    <row r="111" spans="1:9" ht="13.5">
      <c r="A111" s="305"/>
      <c r="B111" s="295"/>
      <c r="C111" s="43"/>
      <c r="D111" s="43"/>
      <c r="E111" s="43"/>
      <c r="F111" s="43"/>
      <c r="G111" s="296"/>
      <c r="H111" s="303"/>
      <c r="I111" s="280"/>
    </row>
    <row r="112" spans="1:9" ht="13.5">
      <c r="A112" s="305"/>
      <c r="B112" s="295"/>
      <c r="C112" s="43"/>
      <c r="D112" s="43"/>
      <c r="E112" s="43"/>
      <c r="F112" s="43"/>
      <c r="G112" s="296"/>
      <c r="H112" s="303"/>
      <c r="I112" s="280"/>
    </row>
    <row r="113" spans="1:9" ht="13.5">
      <c r="A113" s="305"/>
      <c r="B113" s="297"/>
      <c r="C113" s="44"/>
      <c r="D113" s="44"/>
      <c r="E113" s="44"/>
      <c r="F113" s="43"/>
      <c r="G113" s="296"/>
      <c r="H113" s="303"/>
      <c r="I113" s="280"/>
    </row>
    <row r="114" spans="1:9" ht="13.5">
      <c r="A114" s="305"/>
      <c r="B114" s="297"/>
      <c r="C114" s="44"/>
      <c r="D114" s="44"/>
      <c r="E114" s="44"/>
      <c r="F114" s="43"/>
      <c r="G114" s="296"/>
      <c r="H114" s="303"/>
      <c r="I114" s="280"/>
    </row>
    <row r="115" spans="1:9" ht="13.5">
      <c r="A115" s="305"/>
      <c r="B115" s="295"/>
      <c r="C115" s="43"/>
      <c r="D115" s="43"/>
      <c r="E115" s="43"/>
      <c r="F115" s="43"/>
      <c r="G115" s="296"/>
      <c r="H115" s="303"/>
      <c r="I115" s="280"/>
    </row>
    <row r="116" spans="1:9" ht="13.5">
      <c r="A116" s="305"/>
      <c r="B116" s="295"/>
      <c r="C116" s="43"/>
      <c r="D116" s="43"/>
      <c r="E116" s="43"/>
      <c r="F116" s="43"/>
      <c r="G116" s="296"/>
      <c r="H116" s="303"/>
      <c r="I116" s="280"/>
    </row>
    <row r="117" spans="1:9" ht="18.75" thickBot="1">
      <c r="A117" s="306" t="s">
        <v>26</v>
      </c>
      <c r="B117" s="298"/>
      <c r="C117" s="281"/>
      <c r="D117" s="281"/>
      <c r="E117" s="281"/>
      <c r="F117" s="282"/>
      <c r="G117" s="299"/>
      <c r="H117" s="298"/>
      <c r="I117" s="283"/>
    </row>
    <row r="118" ht="15.75" customHeight="1"/>
    <row r="119" spans="1:9" ht="26.25" customHeight="1">
      <c r="A119" s="582" t="s">
        <v>76</v>
      </c>
      <c r="B119" s="582"/>
      <c r="C119" s="582"/>
      <c r="D119" s="582"/>
      <c r="E119" s="582"/>
      <c r="F119" s="582"/>
      <c r="G119" s="582"/>
      <c r="H119" s="582"/>
      <c r="I119" s="582"/>
    </row>
    <row r="120" spans="2:9" ht="19.5" customHeight="1">
      <c r="B120" s="606" t="s">
        <v>13</v>
      </c>
      <c r="C120" s="606"/>
      <c r="D120" s="606"/>
      <c r="E120" s="606"/>
      <c r="F120" s="606"/>
      <c r="G120" s="606"/>
      <c r="H120" s="607" t="s">
        <v>69</v>
      </c>
      <c r="I120" s="608"/>
    </row>
    <row r="121" spans="1:9" ht="26.25" customHeight="1">
      <c r="A121" s="49"/>
      <c r="B121" s="276" t="s">
        <v>63</v>
      </c>
      <c r="C121" s="276" t="s">
        <v>48</v>
      </c>
      <c r="D121" s="276" t="s">
        <v>64</v>
      </c>
      <c r="E121" s="276" t="s">
        <v>65</v>
      </c>
      <c r="F121" s="277" t="s">
        <v>66</v>
      </c>
      <c r="G121" s="278" t="s">
        <v>67</v>
      </c>
      <c r="H121" s="276" t="s">
        <v>70</v>
      </c>
      <c r="I121" s="276" t="s">
        <v>4</v>
      </c>
    </row>
    <row r="122" spans="1:9" ht="15" customHeight="1">
      <c r="A122" s="50" t="s">
        <v>26</v>
      </c>
      <c r="B122" s="51"/>
      <c r="C122" s="51"/>
      <c r="D122" s="51"/>
      <c r="E122" s="51"/>
      <c r="F122" s="52"/>
      <c r="G122" s="52"/>
      <c r="H122" s="51"/>
      <c r="I122" s="53"/>
    </row>
    <row r="123" ht="15.75" customHeight="1"/>
    <row r="124" spans="1:4" ht="14.25" customHeight="1">
      <c r="A124" s="579" t="s">
        <v>14</v>
      </c>
      <c r="B124" s="579"/>
      <c r="C124" s="580" t="s">
        <v>71</v>
      </c>
      <c r="D124" s="581"/>
    </row>
    <row r="125" spans="1:4" ht="15" customHeight="1">
      <c r="A125" s="577" t="s">
        <v>72</v>
      </c>
      <c r="B125" s="577"/>
      <c r="C125" s="578"/>
      <c r="D125" s="578"/>
    </row>
    <row r="126" spans="1:4" ht="14.25" customHeight="1">
      <c r="A126" s="577" t="s">
        <v>73</v>
      </c>
      <c r="B126" s="577"/>
      <c r="C126" s="578"/>
      <c r="D126" s="578"/>
    </row>
    <row r="127" spans="1:4" ht="15" customHeight="1">
      <c r="A127" s="577" t="s">
        <v>120</v>
      </c>
      <c r="B127" s="577"/>
      <c r="C127" s="578"/>
      <c r="D127" s="578"/>
    </row>
    <row r="128" spans="1:4" ht="15.75" customHeight="1">
      <c r="A128" s="577" t="s">
        <v>121</v>
      </c>
      <c r="B128" s="577"/>
      <c r="C128" s="578"/>
      <c r="D128" s="578"/>
    </row>
    <row r="129" ht="14.25" customHeight="1"/>
    <row r="130" ht="14.25" customHeight="1">
      <c r="A130" s="339" t="s">
        <v>2</v>
      </c>
    </row>
    <row r="131" spans="1:9" ht="19.5" customHeight="1">
      <c r="A131" s="604"/>
      <c r="B131" s="604"/>
      <c r="C131" s="604"/>
      <c r="D131" s="604"/>
      <c r="E131" s="604"/>
      <c r="F131" s="604"/>
      <c r="G131" s="604"/>
      <c r="H131" s="604"/>
      <c r="I131" s="604"/>
    </row>
    <row r="132" spans="1:9" ht="19.5" customHeight="1">
      <c r="A132" s="604"/>
      <c r="B132" s="604"/>
      <c r="C132" s="604"/>
      <c r="D132" s="604"/>
      <c r="E132" s="604"/>
      <c r="F132" s="604"/>
      <c r="G132" s="604"/>
      <c r="H132" s="604"/>
      <c r="I132" s="604"/>
    </row>
    <row r="133" spans="1:9" ht="19.5" customHeight="1">
      <c r="A133" s="604"/>
      <c r="B133" s="604"/>
      <c r="C133" s="604"/>
      <c r="D133" s="604"/>
      <c r="E133" s="604"/>
      <c r="F133" s="604"/>
      <c r="G133" s="604"/>
      <c r="H133" s="604"/>
      <c r="I133" s="604"/>
    </row>
    <row r="134" spans="1:9" ht="10.5" customHeight="1">
      <c r="A134" s="604"/>
      <c r="B134" s="604"/>
      <c r="C134" s="604"/>
      <c r="D134" s="604"/>
      <c r="E134" s="604"/>
      <c r="F134" s="604"/>
      <c r="G134" s="604"/>
      <c r="H134" s="604"/>
      <c r="I134" s="604"/>
    </row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</sheetData>
  <sheetProtection password="CA57" sheet="1" objects="1" scenarios="1"/>
  <mergeCells count="49">
    <mergeCell ref="H87:I87"/>
    <mergeCell ref="B10:G10"/>
    <mergeCell ref="H10:I10"/>
    <mergeCell ref="B54:G54"/>
    <mergeCell ref="A64:I64"/>
    <mergeCell ref="A20:I20"/>
    <mergeCell ref="B21:G21"/>
    <mergeCell ref="H21:I21"/>
    <mergeCell ref="B76:G76"/>
    <mergeCell ref="B4:C4"/>
    <mergeCell ref="A7:C7"/>
    <mergeCell ref="F4:H4"/>
    <mergeCell ref="A86:I86"/>
    <mergeCell ref="H76:I76"/>
    <mergeCell ref="A131:I134"/>
    <mergeCell ref="H103:I103"/>
    <mergeCell ref="B120:G120"/>
    <mergeCell ref="H120:I120"/>
    <mergeCell ref="A128:B128"/>
    <mergeCell ref="C128:D128"/>
    <mergeCell ref="A125:B125"/>
    <mergeCell ref="C125:D125"/>
    <mergeCell ref="A126:B126"/>
    <mergeCell ref="C126:D126"/>
    <mergeCell ref="A75:I75"/>
    <mergeCell ref="B98:G98"/>
    <mergeCell ref="H98:I98"/>
    <mergeCell ref="A97:I97"/>
    <mergeCell ref="B87:G87"/>
    <mergeCell ref="A1:G1"/>
    <mergeCell ref="A127:B127"/>
    <mergeCell ref="C127:D127"/>
    <mergeCell ref="A124:B124"/>
    <mergeCell ref="C124:D124"/>
    <mergeCell ref="B103:G103"/>
    <mergeCell ref="A119:I119"/>
    <mergeCell ref="A9:I9"/>
    <mergeCell ref="B3:C3"/>
    <mergeCell ref="B32:G32"/>
    <mergeCell ref="H32:I32"/>
    <mergeCell ref="B43:G43"/>
    <mergeCell ref="H43:I43"/>
    <mergeCell ref="A102:I102"/>
    <mergeCell ref="A31:I31"/>
    <mergeCell ref="A42:I42"/>
    <mergeCell ref="A53:I53"/>
    <mergeCell ref="H54:I54"/>
    <mergeCell ref="B65:G65"/>
    <mergeCell ref="H65:I65"/>
  </mergeCells>
  <printOptions horizontalCentered="1" verticalCentered="1"/>
  <pageMargins left="0.49" right="0.65" top="0.62" bottom="0.984251968503937" header="0.5118110236220472" footer="0.5118110236220472"/>
  <pageSetup horizontalDpi="600" verticalDpi="600" orientation="portrait" paperSize="9" scale="40"/>
  <headerFooter alignWithMargins="0">
    <oddHeader>&amp;C&amp;F</oddHeader>
    <oddFooter>&amp;C&amp;A</oddFooter>
  </headerFooter>
  <rowBreaks count="1" manualBreakCount="1">
    <brk id="74" max="8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N74"/>
  <sheetViews>
    <sheetView zoomScale="75" zoomScaleNormal="75" workbookViewId="0" topLeftCell="A1">
      <selection activeCell="E4" sqref="E4"/>
    </sheetView>
  </sheetViews>
  <sheetFormatPr defaultColWidth="11.57421875" defaultRowHeight="12.75"/>
  <cols>
    <col min="1" max="1" width="15.281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5.710937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1" customWidth="1"/>
    <col min="16" max="16384" width="11.421875" style="1" customWidth="1"/>
  </cols>
  <sheetData>
    <row r="1" spans="1:7" ht="24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5">
      <c r="A3" s="26" t="s">
        <v>79</v>
      </c>
      <c r="B3" s="626" t="s">
        <v>15</v>
      </c>
      <c r="C3" s="627"/>
      <c r="D3" s="57"/>
      <c r="E3" s="57"/>
      <c r="F3" s="57"/>
      <c r="G3" s="57"/>
      <c r="H3" s="57"/>
      <c r="I3" s="57"/>
      <c r="J3" s="57"/>
    </row>
    <row r="4" spans="1:11" ht="15">
      <c r="A4" s="27" t="s">
        <v>27</v>
      </c>
      <c r="B4" s="626" t="s">
        <v>16</v>
      </c>
      <c r="C4" s="627"/>
      <c r="D4" s="58"/>
      <c r="E4" s="30" t="s">
        <v>143</v>
      </c>
      <c r="F4" s="35"/>
      <c r="G4" s="380"/>
      <c r="H4" s="381"/>
      <c r="I4" s="633" t="s">
        <v>112</v>
      </c>
      <c r="J4" s="634"/>
      <c r="K4" s="635"/>
    </row>
    <row r="5" spans="1:11" ht="15">
      <c r="A5" s="27" t="s">
        <v>28</v>
      </c>
      <c r="B5" s="626" t="s">
        <v>17</v>
      </c>
      <c r="C5" s="627"/>
      <c r="D5" s="58"/>
      <c r="E5" s="29" t="s">
        <v>133</v>
      </c>
      <c r="F5" s="27"/>
      <c r="G5" s="636" t="s">
        <v>113</v>
      </c>
      <c r="H5" s="637"/>
      <c r="I5" s="638"/>
      <c r="J5" s="34" t="s">
        <v>10</v>
      </c>
      <c r="K5" s="382">
        <v>2013</v>
      </c>
    </row>
    <row r="6" spans="1:11" ht="18">
      <c r="A6" s="639" t="s">
        <v>61</v>
      </c>
      <c r="B6" s="639"/>
      <c r="C6" s="640" t="s">
        <v>144</v>
      </c>
      <c r="D6" s="641"/>
      <c r="E6" s="61"/>
      <c r="F6" s="61"/>
      <c r="G6" s="61"/>
      <c r="H6" s="61"/>
      <c r="I6" s="61"/>
      <c r="J6" s="61"/>
      <c r="K6" s="61"/>
    </row>
    <row r="7" spans="1:11" ht="18">
      <c r="A7" s="30"/>
      <c r="B7" s="30"/>
      <c r="C7" s="47"/>
      <c r="D7" s="47"/>
      <c r="E7" s="62"/>
      <c r="F7" s="61"/>
      <c r="G7" s="61"/>
      <c r="H7" s="61"/>
      <c r="I7" s="61"/>
      <c r="J7" s="61"/>
      <c r="K7" s="61"/>
    </row>
    <row r="8" spans="1:13" ht="18">
      <c r="A8" s="628" t="s">
        <v>135</v>
      </c>
      <c r="B8" s="628"/>
      <c r="C8" s="612">
        <v>40560</v>
      </c>
      <c r="D8" s="629"/>
      <c r="E8" s="193"/>
      <c r="G8" s="64"/>
      <c r="I8" s="444" t="s">
        <v>88</v>
      </c>
      <c r="J8" s="445"/>
      <c r="K8" s="446"/>
      <c r="L8" s="36"/>
      <c r="M8" s="36"/>
    </row>
    <row r="9" spans="1:12" ht="24.75" customHeight="1">
      <c r="A9" s="368"/>
      <c r="B9" s="368" t="s">
        <v>43</v>
      </c>
      <c r="C9" s="630" t="s">
        <v>18</v>
      </c>
      <c r="D9" s="630"/>
      <c r="E9" s="499" t="s">
        <v>41</v>
      </c>
      <c r="F9" s="499" t="s">
        <v>40</v>
      </c>
      <c r="G9" s="499" t="s">
        <v>80</v>
      </c>
      <c r="H9" s="499" t="s">
        <v>42</v>
      </c>
      <c r="I9" s="30"/>
      <c r="J9" s="30"/>
      <c r="K9" s="30"/>
      <c r="L9" s="64"/>
    </row>
    <row r="10" spans="1:14" ht="24.75" customHeight="1">
      <c r="A10" s="368"/>
      <c r="B10" s="368" t="s">
        <v>44</v>
      </c>
      <c r="C10" s="631">
        <f>SUM(F10:H10)</f>
        <v>0.41000000000000003</v>
      </c>
      <c r="D10" s="631"/>
      <c r="E10" s="195">
        <v>0.02</v>
      </c>
      <c r="F10" s="195">
        <v>0.02</v>
      </c>
      <c r="G10" s="195">
        <v>0.12</v>
      </c>
      <c r="H10" s="195">
        <v>0.27</v>
      </c>
      <c r="I10" s="65"/>
      <c r="J10" s="72" t="s">
        <v>145</v>
      </c>
      <c r="K10" s="73"/>
      <c r="L10" s="73"/>
      <c r="M10" s="74">
        <v>10</v>
      </c>
      <c r="N10" s="65"/>
    </row>
    <row r="11" spans="1:12" ht="24.75" customHeight="1">
      <c r="A11" s="368"/>
      <c r="B11" s="368" t="s">
        <v>45</v>
      </c>
      <c r="C11" s="617">
        <f>$C$8*C10</f>
        <v>16629.600000000002</v>
      </c>
      <c r="D11" s="617"/>
      <c r="E11" s="369">
        <f>$C$8*E10</f>
        <v>811.2</v>
      </c>
      <c r="F11" s="369">
        <f>$C$8*F10</f>
        <v>811.2</v>
      </c>
      <c r="G11" s="369">
        <f>$C$8*G10</f>
        <v>4867.2</v>
      </c>
      <c r="H11" s="369">
        <f>$C$8*H10</f>
        <v>10951.2</v>
      </c>
      <c r="I11" s="30"/>
      <c r="J11" s="30"/>
      <c r="K11" s="30"/>
      <c r="L11" s="64"/>
    </row>
    <row r="12" spans="1:14" ht="10.5" customHeight="1" thickBot="1">
      <c r="A12" s="79"/>
      <c r="B12" s="80"/>
      <c r="C12" s="81"/>
      <c r="D12" s="81"/>
      <c r="E12" s="81"/>
      <c r="F12" s="81"/>
      <c r="G12" s="36"/>
      <c r="M12" s="31"/>
      <c r="N12" s="31"/>
    </row>
    <row r="13" spans="1:13" ht="22.5" customHeight="1" thickBot="1">
      <c r="A13" s="33"/>
      <c r="B13" s="33"/>
      <c r="C13" s="54"/>
      <c r="D13" s="54"/>
      <c r="E13" s="54"/>
      <c r="F13" s="54"/>
      <c r="G13" s="642" t="s">
        <v>47</v>
      </c>
      <c r="H13" s="644" t="s">
        <v>50</v>
      </c>
      <c r="I13" s="645"/>
      <c r="J13" s="645"/>
      <c r="K13" s="646"/>
      <c r="L13" s="647" t="s">
        <v>33</v>
      </c>
      <c r="M13" s="648"/>
    </row>
    <row r="14" spans="1:14" s="2" customFormat="1" ht="27.75" customHeight="1" thickBot="1">
      <c r="A14" s="212" t="s">
        <v>82</v>
      </c>
      <c r="B14" s="398" t="s">
        <v>83</v>
      </c>
      <c r="C14" s="397" t="s">
        <v>41</v>
      </c>
      <c r="D14" s="427" t="s">
        <v>40</v>
      </c>
      <c r="E14" s="427" t="s">
        <v>80</v>
      </c>
      <c r="F14" s="428" t="s">
        <v>42</v>
      </c>
      <c r="G14" s="643"/>
      <c r="H14" s="360" t="s">
        <v>18</v>
      </c>
      <c r="I14" s="361" t="s">
        <v>40</v>
      </c>
      <c r="J14" s="505" t="s">
        <v>80</v>
      </c>
      <c r="K14" s="363" t="s">
        <v>132</v>
      </c>
      <c r="L14" s="504" t="s">
        <v>70</v>
      </c>
      <c r="M14" s="364" t="s">
        <v>51</v>
      </c>
      <c r="N14" s="24"/>
    </row>
    <row r="15" spans="1:13" ht="19.5" customHeight="1">
      <c r="A15" s="500">
        <v>38783</v>
      </c>
      <c r="B15" s="503" t="s">
        <v>19</v>
      </c>
      <c r="C15" s="196">
        <v>22</v>
      </c>
      <c r="D15" s="197">
        <v>19</v>
      </c>
      <c r="E15" s="197">
        <v>134</v>
      </c>
      <c r="F15" s="198">
        <v>301</v>
      </c>
      <c r="G15" s="88">
        <f aca="true" t="shared" si="0" ref="G15:G59">SUM(C15:F15)</f>
        <v>476</v>
      </c>
      <c r="H15" s="89">
        <f aca="true" t="shared" si="1" ref="H15:H59">(D15+E15+F15)/$C$11</f>
        <v>0.027300716794150186</v>
      </c>
      <c r="I15" s="90">
        <f aca="true" t="shared" si="2" ref="I15:I59">SUM(D15/$F$11)</f>
        <v>0.023422090729783036</v>
      </c>
      <c r="J15" s="90">
        <f aca="true" t="shared" si="3" ref="J15:J59">SUM(E15/$G$11)</f>
        <v>0.027531229454306378</v>
      </c>
      <c r="K15" s="90">
        <f aca="true" t="shared" si="4" ref="K15:K59">SUM(F15/$H$11)</f>
        <v>0.027485572357367226</v>
      </c>
      <c r="L15" s="199">
        <v>49</v>
      </c>
      <c r="M15" s="92">
        <f aca="true" t="shared" si="5" ref="M15:M60">SUM(G15/(L15*$M$10))</f>
        <v>0.9714285714285714</v>
      </c>
    </row>
    <row r="16" spans="1:13" ht="19.5" customHeight="1">
      <c r="A16" s="501"/>
      <c r="B16" s="503" t="s">
        <v>20</v>
      </c>
      <c r="C16" s="196">
        <v>115</v>
      </c>
      <c r="D16" s="197">
        <v>134</v>
      </c>
      <c r="E16" s="197">
        <v>706</v>
      </c>
      <c r="F16" s="198">
        <v>1200</v>
      </c>
      <c r="G16" s="93">
        <f t="shared" si="0"/>
        <v>2155</v>
      </c>
      <c r="H16" s="89">
        <f t="shared" si="1"/>
        <v>0.12267282436137969</v>
      </c>
      <c r="I16" s="90">
        <f t="shared" si="2"/>
        <v>0.16518737672583825</v>
      </c>
      <c r="J16" s="90">
        <f t="shared" si="3"/>
        <v>0.1450525969756739</v>
      </c>
      <c r="K16" s="90">
        <f t="shared" si="4"/>
        <v>0.10957703265395573</v>
      </c>
      <c r="L16" s="200">
        <v>245</v>
      </c>
      <c r="M16" s="92">
        <f t="shared" si="5"/>
        <v>0.8795918367346939</v>
      </c>
    </row>
    <row r="17" spans="1:13" ht="19.5" customHeight="1">
      <c r="A17" s="501"/>
      <c r="B17" s="503" t="s">
        <v>21</v>
      </c>
      <c r="C17" s="196">
        <v>47</v>
      </c>
      <c r="D17" s="197">
        <v>54</v>
      </c>
      <c r="E17" s="197">
        <v>289</v>
      </c>
      <c r="F17" s="198">
        <v>581</v>
      </c>
      <c r="G17" s="93">
        <f t="shared" si="0"/>
        <v>971</v>
      </c>
      <c r="H17" s="89">
        <f t="shared" si="1"/>
        <v>0.055563573387213155</v>
      </c>
      <c r="I17" s="90">
        <f t="shared" si="2"/>
        <v>0.0665680473372781</v>
      </c>
      <c r="J17" s="90">
        <f t="shared" si="3"/>
        <v>0.059377054569362264</v>
      </c>
      <c r="K17" s="90">
        <f t="shared" si="4"/>
        <v>0.05305354664329023</v>
      </c>
      <c r="L17" s="200">
        <v>107</v>
      </c>
      <c r="M17" s="92">
        <f t="shared" si="5"/>
        <v>0.9074766355140187</v>
      </c>
    </row>
    <row r="18" spans="1:13" ht="19.5" customHeight="1">
      <c r="A18" s="501"/>
      <c r="B18" s="503"/>
      <c r="C18" s="196"/>
      <c r="D18" s="197"/>
      <c r="E18" s="197"/>
      <c r="F18" s="198"/>
      <c r="G18" s="93">
        <f t="shared" si="0"/>
        <v>0</v>
      </c>
      <c r="H18" s="89">
        <f t="shared" si="1"/>
        <v>0</v>
      </c>
      <c r="I18" s="90">
        <f t="shared" si="2"/>
        <v>0</v>
      </c>
      <c r="J18" s="90">
        <f t="shared" si="3"/>
        <v>0</v>
      </c>
      <c r="K18" s="90">
        <f t="shared" si="4"/>
        <v>0</v>
      </c>
      <c r="L18" s="200"/>
      <c r="M18" s="92" t="e">
        <f t="shared" si="5"/>
        <v>#DIV/0!</v>
      </c>
    </row>
    <row r="19" spans="1:13" ht="19.5" customHeight="1">
      <c r="A19" s="500">
        <v>38784</v>
      </c>
      <c r="B19" s="503" t="s">
        <v>20</v>
      </c>
      <c r="C19" s="196">
        <v>95</v>
      </c>
      <c r="D19" s="197">
        <v>115</v>
      </c>
      <c r="E19" s="197">
        <v>687</v>
      </c>
      <c r="F19" s="198">
        <v>1180</v>
      </c>
      <c r="G19" s="93">
        <f t="shared" si="0"/>
        <v>2077</v>
      </c>
      <c r="H19" s="89">
        <f t="shared" si="1"/>
        <v>0.11918506759032085</v>
      </c>
      <c r="I19" s="90">
        <f t="shared" si="2"/>
        <v>0.14176528599605523</v>
      </c>
      <c r="J19" s="90">
        <f t="shared" si="3"/>
        <v>0.14114891518737674</v>
      </c>
      <c r="K19" s="90">
        <f t="shared" si="4"/>
        <v>0.1077507487763898</v>
      </c>
      <c r="L19" s="200">
        <v>210</v>
      </c>
      <c r="M19" s="92">
        <f t="shared" si="5"/>
        <v>0.9890476190476191</v>
      </c>
    </row>
    <row r="20" spans="1:13" ht="19.5" customHeight="1">
      <c r="A20" s="501"/>
      <c r="B20" s="503" t="s">
        <v>22</v>
      </c>
      <c r="C20" s="196">
        <v>39</v>
      </c>
      <c r="D20" s="197">
        <v>31</v>
      </c>
      <c r="E20" s="197">
        <v>156</v>
      </c>
      <c r="F20" s="198">
        <v>256</v>
      </c>
      <c r="G20" s="93">
        <f t="shared" si="0"/>
        <v>482</v>
      </c>
      <c r="H20" s="89">
        <f t="shared" si="1"/>
        <v>0.026639245682397648</v>
      </c>
      <c r="I20" s="90">
        <f t="shared" si="2"/>
        <v>0.03821499013806706</v>
      </c>
      <c r="J20" s="90">
        <f t="shared" si="3"/>
        <v>0.032051282051282055</v>
      </c>
      <c r="K20" s="90">
        <f t="shared" si="4"/>
        <v>0.023376433632843887</v>
      </c>
      <c r="L20" s="200">
        <v>54</v>
      </c>
      <c r="M20" s="92">
        <f t="shared" si="5"/>
        <v>0.8925925925925926</v>
      </c>
    </row>
    <row r="21" spans="1:13" ht="19.5" customHeight="1">
      <c r="A21" s="501"/>
      <c r="B21" s="503"/>
      <c r="C21" s="196"/>
      <c r="D21" s="197"/>
      <c r="E21" s="197"/>
      <c r="F21" s="198"/>
      <c r="G21" s="93">
        <f t="shared" si="0"/>
        <v>0</v>
      </c>
      <c r="H21" s="89">
        <f t="shared" si="1"/>
        <v>0</v>
      </c>
      <c r="I21" s="90">
        <f t="shared" si="2"/>
        <v>0</v>
      </c>
      <c r="J21" s="90">
        <f t="shared" si="3"/>
        <v>0</v>
      </c>
      <c r="K21" s="90">
        <f t="shared" si="4"/>
        <v>0</v>
      </c>
      <c r="L21" s="200"/>
      <c r="M21" s="92" t="e">
        <f t="shared" si="5"/>
        <v>#DIV/0!</v>
      </c>
    </row>
    <row r="22" spans="1:13" ht="19.5" customHeight="1">
      <c r="A22" s="502">
        <v>39150</v>
      </c>
      <c r="B22" s="503" t="s">
        <v>20</v>
      </c>
      <c r="C22" s="196">
        <v>87</v>
      </c>
      <c r="D22" s="197">
        <v>90</v>
      </c>
      <c r="E22" s="197">
        <v>643</v>
      </c>
      <c r="F22" s="198">
        <v>1067</v>
      </c>
      <c r="G22" s="93">
        <f t="shared" si="0"/>
        <v>1887</v>
      </c>
      <c r="H22" s="89">
        <f t="shared" si="1"/>
        <v>0.10824072737768796</v>
      </c>
      <c r="I22" s="90">
        <f t="shared" si="2"/>
        <v>0.11094674556213018</v>
      </c>
      <c r="J22" s="90">
        <f t="shared" si="3"/>
        <v>0.1321088099934254</v>
      </c>
      <c r="K22" s="90">
        <f t="shared" si="4"/>
        <v>0.0974322448681423</v>
      </c>
      <c r="L22" s="200">
        <v>190</v>
      </c>
      <c r="M22" s="92">
        <f t="shared" si="5"/>
        <v>0.9931578947368421</v>
      </c>
    </row>
    <row r="23" spans="1:13" ht="19.5" customHeight="1">
      <c r="A23" s="500"/>
      <c r="B23" s="503" t="s">
        <v>23</v>
      </c>
      <c r="C23" s="196">
        <v>23</v>
      </c>
      <c r="D23" s="197">
        <v>26</v>
      </c>
      <c r="E23" s="197">
        <v>139</v>
      </c>
      <c r="F23" s="198">
        <v>299</v>
      </c>
      <c r="G23" s="93">
        <f t="shared" si="0"/>
        <v>487</v>
      </c>
      <c r="H23" s="89">
        <f t="shared" si="1"/>
        <v>0.027902054168470674</v>
      </c>
      <c r="I23" s="90">
        <f t="shared" si="2"/>
        <v>0.03205128205128205</v>
      </c>
      <c r="J23" s="90">
        <f t="shared" si="3"/>
        <v>0.028558514135437214</v>
      </c>
      <c r="K23" s="90">
        <f t="shared" si="4"/>
        <v>0.027302943969610634</v>
      </c>
      <c r="L23" s="200">
        <v>51</v>
      </c>
      <c r="M23" s="92">
        <f t="shared" si="5"/>
        <v>0.9549019607843138</v>
      </c>
    </row>
    <row r="24" spans="1:13" ht="19.5" customHeight="1">
      <c r="A24" s="501"/>
      <c r="B24" s="503"/>
      <c r="C24" s="196"/>
      <c r="D24" s="197"/>
      <c r="E24" s="197"/>
      <c r="F24" s="198"/>
      <c r="G24" s="93">
        <f t="shared" si="0"/>
        <v>0</v>
      </c>
      <c r="H24" s="89">
        <f t="shared" si="1"/>
        <v>0</v>
      </c>
      <c r="I24" s="90">
        <f t="shared" si="2"/>
        <v>0</v>
      </c>
      <c r="J24" s="90">
        <f t="shared" si="3"/>
        <v>0</v>
      </c>
      <c r="K24" s="90">
        <f t="shared" si="4"/>
        <v>0</v>
      </c>
      <c r="L24" s="200"/>
      <c r="M24" s="92" t="e">
        <f t="shared" si="5"/>
        <v>#DIV/0!</v>
      </c>
    </row>
    <row r="25" spans="1:13" ht="19.5" customHeight="1">
      <c r="A25" s="500">
        <v>38786</v>
      </c>
      <c r="B25" s="503" t="s">
        <v>24</v>
      </c>
      <c r="C25" s="196">
        <v>66</v>
      </c>
      <c r="D25" s="197">
        <v>78</v>
      </c>
      <c r="E25" s="197">
        <v>412</v>
      </c>
      <c r="F25" s="198">
        <v>923</v>
      </c>
      <c r="G25" s="93">
        <f t="shared" si="0"/>
        <v>1479</v>
      </c>
      <c r="H25" s="89">
        <f t="shared" si="1"/>
        <v>0.08496897099148505</v>
      </c>
      <c r="I25" s="90">
        <f t="shared" si="2"/>
        <v>0.09615384615384615</v>
      </c>
      <c r="J25" s="90">
        <f t="shared" si="3"/>
        <v>0.08464825772518081</v>
      </c>
      <c r="K25" s="90">
        <f t="shared" si="4"/>
        <v>0.0842830009496676</v>
      </c>
      <c r="L25" s="200">
        <v>155</v>
      </c>
      <c r="M25" s="92">
        <f t="shared" si="5"/>
        <v>0.9541935483870968</v>
      </c>
    </row>
    <row r="26" spans="1:13" ht="19.5" customHeight="1">
      <c r="A26" s="501"/>
      <c r="B26" s="503" t="s">
        <v>20</v>
      </c>
      <c r="C26" s="196">
        <v>78</v>
      </c>
      <c r="D26" s="197">
        <v>60</v>
      </c>
      <c r="E26" s="197">
        <v>610</v>
      </c>
      <c r="F26" s="198">
        <v>989</v>
      </c>
      <c r="G26" s="93">
        <f t="shared" si="0"/>
        <v>1737</v>
      </c>
      <c r="H26" s="89">
        <f t="shared" si="1"/>
        <v>0.09976187039976907</v>
      </c>
      <c r="I26" s="90">
        <f t="shared" si="2"/>
        <v>0.07396449704142011</v>
      </c>
      <c r="J26" s="90">
        <f t="shared" si="3"/>
        <v>0.12532873109796186</v>
      </c>
      <c r="K26" s="90">
        <f t="shared" si="4"/>
        <v>0.09030973774563518</v>
      </c>
      <c r="L26" s="200">
        <v>180</v>
      </c>
      <c r="M26" s="92">
        <f t="shared" si="5"/>
        <v>0.965</v>
      </c>
    </row>
    <row r="27" spans="1:13" ht="19.5" customHeight="1">
      <c r="A27" s="501"/>
      <c r="B27" s="503" t="s">
        <v>25</v>
      </c>
      <c r="C27" s="196">
        <v>70</v>
      </c>
      <c r="D27" s="197">
        <v>67</v>
      </c>
      <c r="E27" s="197">
        <v>412</v>
      </c>
      <c r="F27" s="198">
        <v>654</v>
      </c>
      <c r="G27" s="93">
        <f t="shared" si="0"/>
        <v>1203</v>
      </c>
      <c r="H27" s="89">
        <f t="shared" si="1"/>
        <v>0.06813152451051137</v>
      </c>
      <c r="I27" s="90">
        <f t="shared" si="2"/>
        <v>0.08259368836291912</v>
      </c>
      <c r="J27" s="90">
        <f t="shared" si="3"/>
        <v>0.08464825772518081</v>
      </c>
      <c r="K27" s="90">
        <f t="shared" si="4"/>
        <v>0.05971948279640587</v>
      </c>
      <c r="L27" s="200">
        <v>121</v>
      </c>
      <c r="M27" s="92">
        <f t="shared" si="5"/>
        <v>0.9942148760330578</v>
      </c>
    </row>
    <row r="28" spans="1:13" ht="19.5" customHeight="1">
      <c r="A28" s="483"/>
      <c r="B28" s="412"/>
      <c r="C28" s="95"/>
      <c r="D28" s="96"/>
      <c r="E28" s="96"/>
      <c r="F28" s="97"/>
      <c r="G28" s="93">
        <f t="shared" si="0"/>
        <v>0</v>
      </c>
      <c r="H28" s="89">
        <f t="shared" si="1"/>
        <v>0</v>
      </c>
      <c r="I28" s="90">
        <f t="shared" si="2"/>
        <v>0</v>
      </c>
      <c r="J28" s="90">
        <f t="shared" si="3"/>
        <v>0</v>
      </c>
      <c r="K28" s="90">
        <f t="shared" si="4"/>
        <v>0</v>
      </c>
      <c r="L28" s="200"/>
      <c r="M28" s="92" t="e">
        <f t="shared" si="5"/>
        <v>#DIV/0!</v>
      </c>
    </row>
    <row r="29" spans="1:13" ht="19.5" customHeight="1">
      <c r="A29" s="483"/>
      <c r="B29" s="412"/>
      <c r="C29" s="95"/>
      <c r="D29" s="96"/>
      <c r="E29" s="96"/>
      <c r="F29" s="97"/>
      <c r="G29" s="93">
        <f t="shared" si="0"/>
        <v>0</v>
      </c>
      <c r="H29" s="89">
        <f t="shared" si="1"/>
        <v>0</v>
      </c>
      <c r="I29" s="90">
        <f t="shared" si="2"/>
        <v>0</v>
      </c>
      <c r="J29" s="90">
        <f t="shared" si="3"/>
        <v>0</v>
      </c>
      <c r="K29" s="90">
        <f t="shared" si="4"/>
        <v>0</v>
      </c>
      <c r="L29" s="94"/>
      <c r="M29" s="92" t="e">
        <f t="shared" si="5"/>
        <v>#DIV/0!</v>
      </c>
    </row>
    <row r="30" spans="1:13" ht="19.5" customHeight="1">
      <c r="A30" s="483"/>
      <c r="B30" s="412"/>
      <c r="C30" s="95"/>
      <c r="D30" s="96"/>
      <c r="E30" s="96"/>
      <c r="F30" s="97"/>
      <c r="G30" s="93">
        <f t="shared" si="0"/>
        <v>0</v>
      </c>
      <c r="H30" s="89">
        <f t="shared" si="1"/>
        <v>0</v>
      </c>
      <c r="I30" s="90">
        <f t="shared" si="2"/>
        <v>0</v>
      </c>
      <c r="J30" s="90">
        <f t="shared" si="3"/>
        <v>0</v>
      </c>
      <c r="K30" s="90">
        <f t="shared" si="4"/>
        <v>0</v>
      </c>
      <c r="L30" s="94"/>
      <c r="M30" s="92" t="e">
        <f t="shared" si="5"/>
        <v>#DIV/0!</v>
      </c>
    </row>
    <row r="31" spans="1:13" ht="19.5" customHeight="1">
      <c r="A31" s="483"/>
      <c r="B31" s="412"/>
      <c r="C31" s="95"/>
      <c r="D31" s="96"/>
      <c r="E31" s="96"/>
      <c r="F31" s="97"/>
      <c r="G31" s="93">
        <f t="shared" si="0"/>
        <v>0</v>
      </c>
      <c r="H31" s="89">
        <f t="shared" si="1"/>
        <v>0</v>
      </c>
      <c r="I31" s="90">
        <f t="shared" si="2"/>
        <v>0</v>
      </c>
      <c r="J31" s="90">
        <f t="shared" si="3"/>
        <v>0</v>
      </c>
      <c r="K31" s="90">
        <f t="shared" si="4"/>
        <v>0</v>
      </c>
      <c r="L31" s="94"/>
      <c r="M31" s="92" t="e">
        <f t="shared" si="5"/>
        <v>#DIV/0!</v>
      </c>
    </row>
    <row r="32" spans="1:13" ht="19.5" customHeight="1">
      <c r="A32" s="483"/>
      <c r="B32" s="412"/>
      <c r="C32" s="95"/>
      <c r="D32" s="96"/>
      <c r="E32" s="96"/>
      <c r="F32" s="97"/>
      <c r="G32" s="93">
        <f t="shared" si="0"/>
        <v>0</v>
      </c>
      <c r="H32" s="89">
        <f t="shared" si="1"/>
        <v>0</v>
      </c>
      <c r="I32" s="90">
        <f t="shared" si="2"/>
        <v>0</v>
      </c>
      <c r="J32" s="90">
        <f t="shared" si="3"/>
        <v>0</v>
      </c>
      <c r="K32" s="90">
        <f t="shared" si="4"/>
        <v>0</v>
      </c>
      <c r="L32" s="94"/>
      <c r="M32" s="92" t="e">
        <f t="shared" si="5"/>
        <v>#DIV/0!</v>
      </c>
    </row>
    <row r="33" spans="1:13" ht="19.5" customHeight="1">
      <c r="A33" s="483"/>
      <c r="B33" s="412"/>
      <c r="C33" s="95"/>
      <c r="D33" s="96"/>
      <c r="E33" s="96"/>
      <c r="F33" s="97"/>
      <c r="G33" s="93">
        <f t="shared" si="0"/>
        <v>0</v>
      </c>
      <c r="H33" s="89">
        <f t="shared" si="1"/>
        <v>0</v>
      </c>
      <c r="I33" s="90">
        <f t="shared" si="2"/>
        <v>0</v>
      </c>
      <c r="J33" s="90">
        <f t="shared" si="3"/>
        <v>0</v>
      </c>
      <c r="K33" s="90">
        <f t="shared" si="4"/>
        <v>0</v>
      </c>
      <c r="L33" s="94"/>
      <c r="M33" s="92" t="e">
        <f t="shared" si="5"/>
        <v>#DIV/0!</v>
      </c>
    </row>
    <row r="34" spans="1:13" ht="19.5" customHeight="1">
      <c r="A34" s="483"/>
      <c r="B34" s="412"/>
      <c r="C34" s="95"/>
      <c r="D34" s="96"/>
      <c r="E34" s="96"/>
      <c r="F34" s="97"/>
      <c r="G34" s="93">
        <f t="shared" si="0"/>
        <v>0</v>
      </c>
      <c r="H34" s="89">
        <f t="shared" si="1"/>
        <v>0</v>
      </c>
      <c r="I34" s="90">
        <f t="shared" si="2"/>
        <v>0</v>
      </c>
      <c r="J34" s="90">
        <f t="shared" si="3"/>
        <v>0</v>
      </c>
      <c r="K34" s="90">
        <f t="shared" si="4"/>
        <v>0</v>
      </c>
      <c r="L34" s="94"/>
      <c r="M34" s="92" t="e">
        <f t="shared" si="5"/>
        <v>#DIV/0!</v>
      </c>
    </row>
    <row r="35" spans="1:13" ht="19.5" customHeight="1">
      <c r="A35" s="483"/>
      <c r="B35" s="412"/>
      <c r="C35" s="95"/>
      <c r="D35" s="96"/>
      <c r="E35" s="96"/>
      <c r="F35" s="97"/>
      <c r="G35" s="93">
        <f t="shared" si="0"/>
        <v>0</v>
      </c>
      <c r="H35" s="89">
        <f t="shared" si="1"/>
        <v>0</v>
      </c>
      <c r="I35" s="90">
        <f t="shared" si="2"/>
        <v>0</v>
      </c>
      <c r="J35" s="90">
        <f t="shared" si="3"/>
        <v>0</v>
      </c>
      <c r="K35" s="90">
        <f t="shared" si="4"/>
        <v>0</v>
      </c>
      <c r="L35" s="94"/>
      <c r="M35" s="92" t="e">
        <f t="shared" si="5"/>
        <v>#DIV/0!</v>
      </c>
    </row>
    <row r="36" spans="1:13" ht="19.5" customHeight="1">
      <c r="A36" s="483"/>
      <c r="B36" s="412"/>
      <c r="C36" s="95"/>
      <c r="D36" s="96"/>
      <c r="E36" s="96"/>
      <c r="F36" s="97"/>
      <c r="G36" s="93">
        <f t="shared" si="0"/>
        <v>0</v>
      </c>
      <c r="H36" s="89">
        <f t="shared" si="1"/>
        <v>0</v>
      </c>
      <c r="I36" s="90">
        <f t="shared" si="2"/>
        <v>0</v>
      </c>
      <c r="J36" s="90">
        <f t="shared" si="3"/>
        <v>0</v>
      </c>
      <c r="K36" s="90">
        <f t="shared" si="4"/>
        <v>0</v>
      </c>
      <c r="L36" s="94"/>
      <c r="M36" s="92" t="e">
        <f t="shared" si="5"/>
        <v>#DIV/0!</v>
      </c>
    </row>
    <row r="37" spans="1:13" ht="19.5" customHeight="1">
      <c r="A37" s="483"/>
      <c r="B37" s="412"/>
      <c r="C37" s="95"/>
      <c r="D37" s="96"/>
      <c r="E37" s="96"/>
      <c r="F37" s="97"/>
      <c r="G37" s="93">
        <f t="shared" si="0"/>
        <v>0</v>
      </c>
      <c r="H37" s="89">
        <f t="shared" si="1"/>
        <v>0</v>
      </c>
      <c r="I37" s="90">
        <f t="shared" si="2"/>
        <v>0</v>
      </c>
      <c r="J37" s="90">
        <f t="shared" si="3"/>
        <v>0</v>
      </c>
      <c r="K37" s="90">
        <f t="shared" si="4"/>
        <v>0</v>
      </c>
      <c r="L37" s="94"/>
      <c r="M37" s="92" t="e">
        <f t="shared" si="5"/>
        <v>#DIV/0!</v>
      </c>
    </row>
    <row r="38" spans="1:13" ht="19.5" customHeight="1">
      <c r="A38" s="483"/>
      <c r="B38" s="412"/>
      <c r="C38" s="95"/>
      <c r="D38" s="96"/>
      <c r="E38" s="96"/>
      <c r="F38" s="97"/>
      <c r="G38" s="93">
        <f t="shared" si="0"/>
        <v>0</v>
      </c>
      <c r="H38" s="89">
        <f t="shared" si="1"/>
        <v>0</v>
      </c>
      <c r="I38" s="90">
        <f t="shared" si="2"/>
        <v>0</v>
      </c>
      <c r="J38" s="90">
        <f t="shared" si="3"/>
        <v>0</v>
      </c>
      <c r="K38" s="90">
        <f t="shared" si="4"/>
        <v>0</v>
      </c>
      <c r="L38" s="94"/>
      <c r="M38" s="92" t="e">
        <f t="shared" si="5"/>
        <v>#DIV/0!</v>
      </c>
    </row>
    <row r="39" spans="1:13" ht="19.5" customHeight="1">
      <c r="A39" s="483"/>
      <c r="B39" s="412"/>
      <c r="C39" s="95"/>
      <c r="D39" s="96"/>
      <c r="E39" s="96"/>
      <c r="F39" s="97"/>
      <c r="G39" s="93">
        <f t="shared" si="0"/>
        <v>0</v>
      </c>
      <c r="H39" s="89">
        <f t="shared" si="1"/>
        <v>0</v>
      </c>
      <c r="I39" s="90">
        <f t="shared" si="2"/>
        <v>0</v>
      </c>
      <c r="J39" s="90">
        <f t="shared" si="3"/>
        <v>0</v>
      </c>
      <c r="K39" s="90">
        <f t="shared" si="4"/>
        <v>0</v>
      </c>
      <c r="L39" s="94"/>
      <c r="M39" s="92" t="e">
        <f t="shared" si="5"/>
        <v>#DIV/0!</v>
      </c>
    </row>
    <row r="40" spans="1:13" ht="19.5" customHeight="1">
      <c r="A40" s="483"/>
      <c r="B40" s="412"/>
      <c r="C40" s="95"/>
      <c r="D40" s="96"/>
      <c r="E40" s="96"/>
      <c r="F40" s="97"/>
      <c r="G40" s="93">
        <f t="shared" si="0"/>
        <v>0</v>
      </c>
      <c r="H40" s="89">
        <f t="shared" si="1"/>
        <v>0</v>
      </c>
      <c r="I40" s="90">
        <f t="shared" si="2"/>
        <v>0</v>
      </c>
      <c r="J40" s="90">
        <f t="shared" si="3"/>
        <v>0</v>
      </c>
      <c r="K40" s="90">
        <f t="shared" si="4"/>
        <v>0</v>
      </c>
      <c r="L40" s="94"/>
      <c r="M40" s="92" t="e">
        <f t="shared" si="5"/>
        <v>#DIV/0!</v>
      </c>
    </row>
    <row r="41" spans="1:13" ht="19.5" customHeight="1">
      <c r="A41" s="483"/>
      <c r="B41" s="412"/>
      <c r="C41" s="95"/>
      <c r="D41" s="96"/>
      <c r="E41" s="96"/>
      <c r="F41" s="97"/>
      <c r="G41" s="93">
        <f t="shared" si="0"/>
        <v>0</v>
      </c>
      <c r="H41" s="89">
        <f t="shared" si="1"/>
        <v>0</v>
      </c>
      <c r="I41" s="90">
        <f t="shared" si="2"/>
        <v>0</v>
      </c>
      <c r="J41" s="90">
        <f t="shared" si="3"/>
        <v>0</v>
      </c>
      <c r="K41" s="90">
        <f t="shared" si="4"/>
        <v>0</v>
      </c>
      <c r="L41" s="94"/>
      <c r="M41" s="92" t="e">
        <f t="shared" si="5"/>
        <v>#DIV/0!</v>
      </c>
    </row>
    <row r="42" spans="1:13" ht="19.5" customHeight="1">
      <c r="A42" s="483"/>
      <c r="B42" s="412"/>
      <c r="C42" s="95"/>
      <c r="D42" s="96"/>
      <c r="E42" s="96"/>
      <c r="F42" s="97"/>
      <c r="G42" s="93">
        <f t="shared" si="0"/>
        <v>0</v>
      </c>
      <c r="H42" s="89">
        <f t="shared" si="1"/>
        <v>0</v>
      </c>
      <c r="I42" s="90">
        <f t="shared" si="2"/>
        <v>0</v>
      </c>
      <c r="J42" s="90">
        <f t="shared" si="3"/>
        <v>0</v>
      </c>
      <c r="K42" s="90">
        <f t="shared" si="4"/>
        <v>0</v>
      </c>
      <c r="L42" s="94"/>
      <c r="M42" s="92" t="e">
        <f t="shared" si="5"/>
        <v>#DIV/0!</v>
      </c>
    </row>
    <row r="43" spans="1:13" ht="19.5" customHeight="1">
      <c r="A43" s="483"/>
      <c r="B43" s="412"/>
      <c r="C43" s="95"/>
      <c r="D43" s="96"/>
      <c r="E43" s="96"/>
      <c r="F43" s="97"/>
      <c r="G43" s="93">
        <f t="shared" si="0"/>
        <v>0</v>
      </c>
      <c r="H43" s="89">
        <f t="shared" si="1"/>
        <v>0</v>
      </c>
      <c r="I43" s="90">
        <f t="shared" si="2"/>
        <v>0</v>
      </c>
      <c r="J43" s="90">
        <f t="shared" si="3"/>
        <v>0</v>
      </c>
      <c r="K43" s="90">
        <f t="shared" si="4"/>
        <v>0</v>
      </c>
      <c r="L43" s="94"/>
      <c r="M43" s="92" t="e">
        <f t="shared" si="5"/>
        <v>#DIV/0!</v>
      </c>
    </row>
    <row r="44" spans="1:13" ht="19.5" customHeight="1">
      <c r="A44" s="483"/>
      <c r="B44" s="412"/>
      <c r="C44" s="95"/>
      <c r="D44" s="96"/>
      <c r="E44" s="96"/>
      <c r="F44" s="97"/>
      <c r="G44" s="93">
        <f t="shared" si="0"/>
        <v>0</v>
      </c>
      <c r="H44" s="89">
        <f t="shared" si="1"/>
        <v>0</v>
      </c>
      <c r="I44" s="90">
        <f t="shared" si="2"/>
        <v>0</v>
      </c>
      <c r="J44" s="90">
        <f t="shared" si="3"/>
        <v>0</v>
      </c>
      <c r="K44" s="90">
        <f t="shared" si="4"/>
        <v>0</v>
      </c>
      <c r="L44" s="94"/>
      <c r="M44" s="92" t="e">
        <f t="shared" si="5"/>
        <v>#DIV/0!</v>
      </c>
    </row>
    <row r="45" spans="1:13" ht="19.5" customHeight="1">
      <c r="A45" s="483"/>
      <c r="B45" s="412"/>
      <c r="C45" s="95"/>
      <c r="D45" s="96"/>
      <c r="E45" s="96"/>
      <c r="F45" s="97"/>
      <c r="G45" s="93">
        <f t="shared" si="0"/>
        <v>0</v>
      </c>
      <c r="H45" s="89">
        <f t="shared" si="1"/>
        <v>0</v>
      </c>
      <c r="I45" s="90">
        <f t="shared" si="2"/>
        <v>0</v>
      </c>
      <c r="J45" s="90">
        <f t="shared" si="3"/>
        <v>0</v>
      </c>
      <c r="K45" s="90">
        <f t="shared" si="4"/>
        <v>0</v>
      </c>
      <c r="L45" s="94"/>
      <c r="M45" s="92" t="e">
        <f t="shared" si="5"/>
        <v>#DIV/0!</v>
      </c>
    </row>
    <row r="46" spans="1:13" ht="19.5" customHeight="1">
      <c r="A46" s="483"/>
      <c r="B46" s="412"/>
      <c r="C46" s="95"/>
      <c r="D46" s="96"/>
      <c r="E46" s="96"/>
      <c r="F46" s="97"/>
      <c r="G46" s="93">
        <f t="shared" si="0"/>
        <v>0</v>
      </c>
      <c r="H46" s="89">
        <f t="shared" si="1"/>
        <v>0</v>
      </c>
      <c r="I46" s="90">
        <f t="shared" si="2"/>
        <v>0</v>
      </c>
      <c r="J46" s="90">
        <f t="shared" si="3"/>
        <v>0</v>
      </c>
      <c r="K46" s="90">
        <f t="shared" si="4"/>
        <v>0</v>
      </c>
      <c r="L46" s="94"/>
      <c r="M46" s="92" t="e">
        <f t="shared" si="5"/>
        <v>#DIV/0!</v>
      </c>
    </row>
    <row r="47" spans="1:13" ht="19.5" customHeight="1">
      <c r="A47" s="483"/>
      <c r="B47" s="412"/>
      <c r="C47" s="95"/>
      <c r="D47" s="96"/>
      <c r="E47" s="96"/>
      <c r="F47" s="97"/>
      <c r="G47" s="93">
        <f t="shared" si="0"/>
        <v>0</v>
      </c>
      <c r="H47" s="89">
        <f t="shared" si="1"/>
        <v>0</v>
      </c>
      <c r="I47" s="90">
        <f t="shared" si="2"/>
        <v>0</v>
      </c>
      <c r="J47" s="90">
        <f t="shared" si="3"/>
        <v>0</v>
      </c>
      <c r="K47" s="90">
        <f t="shared" si="4"/>
        <v>0</v>
      </c>
      <c r="L47" s="94"/>
      <c r="M47" s="92" t="e">
        <f t="shared" si="5"/>
        <v>#DIV/0!</v>
      </c>
    </row>
    <row r="48" spans="1:13" ht="19.5" customHeight="1">
      <c r="A48" s="483"/>
      <c r="B48" s="412"/>
      <c r="C48" s="95"/>
      <c r="D48" s="96"/>
      <c r="E48" s="96"/>
      <c r="F48" s="97"/>
      <c r="G48" s="93">
        <f t="shared" si="0"/>
        <v>0</v>
      </c>
      <c r="H48" s="89">
        <f t="shared" si="1"/>
        <v>0</v>
      </c>
      <c r="I48" s="90">
        <f t="shared" si="2"/>
        <v>0</v>
      </c>
      <c r="J48" s="90">
        <f t="shared" si="3"/>
        <v>0</v>
      </c>
      <c r="K48" s="90">
        <f t="shared" si="4"/>
        <v>0</v>
      </c>
      <c r="L48" s="94"/>
      <c r="M48" s="92" t="e">
        <f t="shared" si="5"/>
        <v>#DIV/0!</v>
      </c>
    </row>
    <row r="49" spans="1:13" ht="19.5" customHeight="1">
      <c r="A49" s="483"/>
      <c r="B49" s="412"/>
      <c r="C49" s="85"/>
      <c r="D49" s="86"/>
      <c r="E49" s="86"/>
      <c r="F49" s="87"/>
      <c r="G49" s="93">
        <f t="shared" si="0"/>
        <v>0</v>
      </c>
      <c r="H49" s="89">
        <f t="shared" si="1"/>
        <v>0</v>
      </c>
      <c r="I49" s="90">
        <f t="shared" si="2"/>
        <v>0</v>
      </c>
      <c r="J49" s="90">
        <f t="shared" si="3"/>
        <v>0</v>
      </c>
      <c r="K49" s="90">
        <f t="shared" si="4"/>
        <v>0</v>
      </c>
      <c r="L49" s="94"/>
      <c r="M49" s="92" t="e">
        <f t="shared" si="5"/>
        <v>#DIV/0!</v>
      </c>
    </row>
    <row r="50" spans="1:13" ht="19.5" customHeight="1">
      <c r="A50" s="483"/>
      <c r="B50" s="412"/>
      <c r="C50" s="85"/>
      <c r="D50" s="86"/>
      <c r="E50" s="86"/>
      <c r="F50" s="87"/>
      <c r="G50" s="93">
        <f t="shared" si="0"/>
        <v>0</v>
      </c>
      <c r="H50" s="89">
        <f t="shared" si="1"/>
        <v>0</v>
      </c>
      <c r="I50" s="90">
        <f t="shared" si="2"/>
        <v>0</v>
      </c>
      <c r="J50" s="90">
        <f t="shared" si="3"/>
        <v>0</v>
      </c>
      <c r="K50" s="90">
        <f t="shared" si="4"/>
        <v>0</v>
      </c>
      <c r="L50" s="94"/>
      <c r="M50" s="92" t="e">
        <f t="shared" si="5"/>
        <v>#DIV/0!</v>
      </c>
    </row>
    <row r="51" spans="1:13" ht="19.5" customHeight="1">
      <c r="A51" s="483"/>
      <c r="B51" s="412"/>
      <c r="C51" s="85"/>
      <c r="D51" s="86"/>
      <c r="E51" s="86"/>
      <c r="F51" s="87"/>
      <c r="G51" s="93">
        <f t="shared" si="0"/>
        <v>0</v>
      </c>
      <c r="H51" s="89">
        <f t="shared" si="1"/>
        <v>0</v>
      </c>
      <c r="I51" s="90">
        <f t="shared" si="2"/>
        <v>0</v>
      </c>
      <c r="J51" s="90">
        <f t="shared" si="3"/>
        <v>0</v>
      </c>
      <c r="K51" s="90">
        <f t="shared" si="4"/>
        <v>0</v>
      </c>
      <c r="L51" s="94"/>
      <c r="M51" s="92" t="e">
        <f t="shared" si="5"/>
        <v>#DIV/0!</v>
      </c>
    </row>
    <row r="52" spans="1:13" ht="19.5" customHeight="1">
      <c r="A52" s="483"/>
      <c r="B52" s="412"/>
      <c r="C52" s="85"/>
      <c r="D52" s="86"/>
      <c r="E52" s="86"/>
      <c r="F52" s="87"/>
      <c r="G52" s="93">
        <f t="shared" si="0"/>
        <v>0</v>
      </c>
      <c r="H52" s="89">
        <f t="shared" si="1"/>
        <v>0</v>
      </c>
      <c r="I52" s="90">
        <f t="shared" si="2"/>
        <v>0</v>
      </c>
      <c r="J52" s="90">
        <f t="shared" si="3"/>
        <v>0</v>
      </c>
      <c r="K52" s="90">
        <f t="shared" si="4"/>
        <v>0</v>
      </c>
      <c r="L52" s="94"/>
      <c r="M52" s="92" t="e">
        <f t="shared" si="5"/>
        <v>#DIV/0!</v>
      </c>
    </row>
    <row r="53" spans="1:13" ht="19.5" customHeight="1">
      <c r="A53" s="483"/>
      <c r="B53" s="412"/>
      <c r="C53" s="85"/>
      <c r="D53" s="86"/>
      <c r="E53" s="86"/>
      <c r="F53" s="87"/>
      <c r="G53" s="93">
        <f t="shared" si="0"/>
        <v>0</v>
      </c>
      <c r="H53" s="89">
        <f t="shared" si="1"/>
        <v>0</v>
      </c>
      <c r="I53" s="90">
        <f t="shared" si="2"/>
        <v>0</v>
      </c>
      <c r="J53" s="90">
        <f t="shared" si="3"/>
        <v>0</v>
      </c>
      <c r="K53" s="90">
        <f t="shared" si="4"/>
        <v>0</v>
      </c>
      <c r="L53" s="94"/>
      <c r="M53" s="92" t="e">
        <f t="shared" si="5"/>
        <v>#DIV/0!</v>
      </c>
    </row>
    <row r="54" spans="1:13" ht="19.5" customHeight="1">
      <c r="A54" s="483"/>
      <c r="B54" s="412"/>
      <c r="C54" s="85"/>
      <c r="D54" s="86"/>
      <c r="E54" s="86"/>
      <c r="F54" s="87"/>
      <c r="G54" s="93">
        <f t="shared" si="0"/>
        <v>0</v>
      </c>
      <c r="H54" s="89">
        <f t="shared" si="1"/>
        <v>0</v>
      </c>
      <c r="I54" s="90">
        <f t="shared" si="2"/>
        <v>0</v>
      </c>
      <c r="J54" s="90">
        <f t="shared" si="3"/>
        <v>0</v>
      </c>
      <c r="K54" s="90">
        <f t="shared" si="4"/>
        <v>0</v>
      </c>
      <c r="L54" s="94"/>
      <c r="M54" s="92" t="e">
        <f t="shared" si="5"/>
        <v>#DIV/0!</v>
      </c>
    </row>
    <row r="55" spans="1:13" ht="19.5" customHeight="1">
      <c r="A55" s="483"/>
      <c r="B55" s="412"/>
      <c r="C55" s="85"/>
      <c r="D55" s="86"/>
      <c r="E55" s="86"/>
      <c r="F55" s="87"/>
      <c r="G55" s="93">
        <f t="shared" si="0"/>
        <v>0</v>
      </c>
      <c r="H55" s="89">
        <f t="shared" si="1"/>
        <v>0</v>
      </c>
      <c r="I55" s="90">
        <f t="shared" si="2"/>
        <v>0</v>
      </c>
      <c r="J55" s="90">
        <f t="shared" si="3"/>
        <v>0</v>
      </c>
      <c r="K55" s="90">
        <f t="shared" si="4"/>
        <v>0</v>
      </c>
      <c r="L55" s="94"/>
      <c r="M55" s="92" t="e">
        <f t="shared" si="5"/>
        <v>#DIV/0!</v>
      </c>
    </row>
    <row r="56" spans="1:13" ht="19.5" customHeight="1">
      <c r="A56" s="483"/>
      <c r="B56" s="412"/>
      <c r="C56" s="85"/>
      <c r="D56" s="86"/>
      <c r="E56" s="86"/>
      <c r="F56" s="87"/>
      <c r="G56" s="93">
        <f t="shared" si="0"/>
        <v>0</v>
      </c>
      <c r="H56" s="89">
        <f t="shared" si="1"/>
        <v>0</v>
      </c>
      <c r="I56" s="90">
        <f t="shared" si="2"/>
        <v>0</v>
      </c>
      <c r="J56" s="90">
        <f t="shared" si="3"/>
        <v>0</v>
      </c>
      <c r="K56" s="90">
        <f t="shared" si="4"/>
        <v>0</v>
      </c>
      <c r="L56" s="94"/>
      <c r="M56" s="92" t="e">
        <f t="shared" si="5"/>
        <v>#DIV/0!</v>
      </c>
    </row>
    <row r="57" spans="1:13" ht="19.5" customHeight="1">
      <c r="A57" s="483"/>
      <c r="B57" s="412"/>
      <c r="C57" s="85"/>
      <c r="D57" s="86"/>
      <c r="E57" s="86"/>
      <c r="F57" s="87"/>
      <c r="G57" s="93">
        <f t="shared" si="0"/>
        <v>0</v>
      </c>
      <c r="H57" s="89">
        <f t="shared" si="1"/>
        <v>0</v>
      </c>
      <c r="I57" s="90">
        <f t="shared" si="2"/>
        <v>0</v>
      </c>
      <c r="J57" s="90">
        <f t="shared" si="3"/>
        <v>0</v>
      </c>
      <c r="K57" s="90">
        <f t="shared" si="4"/>
        <v>0</v>
      </c>
      <c r="L57" s="94"/>
      <c r="M57" s="92" t="e">
        <f t="shared" si="5"/>
        <v>#DIV/0!</v>
      </c>
    </row>
    <row r="58" spans="1:13" ht="19.5" customHeight="1">
      <c r="A58" s="483"/>
      <c r="B58" s="412"/>
      <c r="C58" s="85"/>
      <c r="D58" s="86"/>
      <c r="E58" s="86"/>
      <c r="F58" s="87"/>
      <c r="G58" s="93">
        <f t="shared" si="0"/>
        <v>0</v>
      </c>
      <c r="H58" s="89">
        <f t="shared" si="1"/>
        <v>0</v>
      </c>
      <c r="I58" s="90">
        <f t="shared" si="2"/>
        <v>0</v>
      </c>
      <c r="J58" s="90">
        <f t="shared" si="3"/>
        <v>0</v>
      </c>
      <c r="K58" s="90">
        <f t="shared" si="4"/>
        <v>0</v>
      </c>
      <c r="L58" s="94"/>
      <c r="M58" s="92" t="e">
        <f t="shared" si="5"/>
        <v>#DIV/0!</v>
      </c>
    </row>
    <row r="59" spans="1:13" ht="19.5" customHeight="1" thickBot="1">
      <c r="A59" s="485"/>
      <c r="B59" s="413"/>
      <c r="C59" s="98"/>
      <c r="D59" s="99"/>
      <c r="E59" s="99"/>
      <c r="F59" s="100"/>
      <c r="G59" s="93">
        <f t="shared" si="0"/>
        <v>0</v>
      </c>
      <c r="H59" s="89">
        <f t="shared" si="1"/>
        <v>0</v>
      </c>
      <c r="I59" s="101">
        <f t="shared" si="2"/>
        <v>0</v>
      </c>
      <c r="J59" s="90">
        <f t="shared" si="3"/>
        <v>0</v>
      </c>
      <c r="K59" s="90">
        <f t="shared" si="4"/>
        <v>0</v>
      </c>
      <c r="L59" s="102"/>
      <c r="M59" s="92" t="e">
        <f t="shared" si="5"/>
        <v>#DIV/0!</v>
      </c>
    </row>
    <row r="60" spans="1:13" ht="21" customHeight="1" thickBot="1">
      <c r="A60" s="615" t="s">
        <v>26</v>
      </c>
      <c r="B60" s="616"/>
      <c r="C60" s="103">
        <f>SUM(C12:C59)</f>
        <v>642</v>
      </c>
      <c r="D60" s="104">
        <f>SUM(D12:D59)</f>
        <v>674</v>
      </c>
      <c r="E60" s="104">
        <f>SUM(E12:E59)</f>
        <v>4188</v>
      </c>
      <c r="F60" s="105">
        <f>SUM(F12:F59)</f>
        <v>7450</v>
      </c>
      <c r="G60" s="106">
        <f>SUM(G12:G59)</f>
        <v>12954</v>
      </c>
      <c r="H60" s="107">
        <f>SUM(D60:F60)/C11</f>
        <v>0.7403665752633857</v>
      </c>
      <c r="I60" s="108">
        <f>SUM(D60/F11)</f>
        <v>0.8308678500986193</v>
      </c>
      <c r="J60" s="108">
        <f>SUM(E60/G11)</f>
        <v>0.8604536489151874</v>
      </c>
      <c r="K60" s="109">
        <f>SUM(F60/H11)</f>
        <v>0.6802907443933085</v>
      </c>
      <c r="L60" s="110">
        <f>SUM(L12:L59)</f>
        <v>1362</v>
      </c>
      <c r="M60" s="111">
        <f t="shared" si="5"/>
        <v>0.9511013215859031</v>
      </c>
    </row>
    <row r="61" spans="2:11" ht="19.5" customHeight="1">
      <c r="B61" s="112"/>
      <c r="C61" s="112"/>
      <c r="D61" s="112"/>
      <c r="E61" s="112"/>
      <c r="F61" s="112"/>
      <c r="G61" s="113"/>
      <c r="H61" s="112"/>
      <c r="I61" s="112"/>
      <c r="J61" s="112"/>
      <c r="K61" s="112"/>
    </row>
    <row r="62" spans="1:11" ht="18.75" customHeight="1">
      <c r="A62" s="622" t="s">
        <v>84</v>
      </c>
      <c r="B62" s="623"/>
      <c r="C62" s="623"/>
      <c r="D62" s="624"/>
      <c r="E62" s="113"/>
      <c r="F62" s="113"/>
      <c r="G62" s="113"/>
      <c r="H62" s="113"/>
      <c r="I62" s="113"/>
      <c r="J62" s="113"/>
      <c r="K62" s="112"/>
    </row>
    <row r="63" spans="1:11" ht="15.75" customHeight="1">
      <c r="A63" s="620" t="s">
        <v>34</v>
      </c>
      <c r="B63" s="620"/>
      <c r="C63" s="621" t="s">
        <v>57</v>
      </c>
      <c r="D63" s="621"/>
      <c r="E63" s="113"/>
      <c r="F63" s="113"/>
      <c r="G63" s="115"/>
      <c r="H63" s="113"/>
      <c r="I63" s="113"/>
      <c r="J63" s="113"/>
      <c r="K63" s="112"/>
    </row>
    <row r="64" spans="1:11" ht="16.5" customHeight="1">
      <c r="A64" s="611" t="s">
        <v>134</v>
      </c>
      <c r="B64" s="611"/>
      <c r="C64" s="617">
        <f>SUM(L60*M10)</f>
        <v>13620</v>
      </c>
      <c r="D64" s="617"/>
      <c r="E64" s="115"/>
      <c r="F64" s="115"/>
      <c r="G64" s="116"/>
      <c r="H64" s="115"/>
      <c r="I64" s="115"/>
      <c r="J64" s="115"/>
      <c r="K64" s="112"/>
    </row>
    <row r="65" spans="1:13" ht="19.5" customHeight="1">
      <c r="A65" s="614"/>
      <c r="B65" s="614"/>
      <c r="C65" s="649"/>
      <c r="D65" s="649"/>
      <c r="F65" s="622" t="s">
        <v>87</v>
      </c>
      <c r="G65" s="623"/>
      <c r="H65" s="623"/>
      <c r="I65" s="623"/>
      <c r="J65" s="623"/>
      <c r="K65" s="623"/>
      <c r="L65" s="623"/>
      <c r="M65" s="624"/>
    </row>
    <row r="66" spans="1:13" ht="15">
      <c r="A66" s="618" t="s">
        <v>35</v>
      </c>
      <c r="B66" s="619"/>
      <c r="C66" s="578" t="s">
        <v>57</v>
      </c>
      <c r="D66" s="578"/>
      <c r="E66" s="118"/>
      <c r="F66" s="651" t="s">
        <v>85</v>
      </c>
      <c r="G66" s="652"/>
      <c r="H66" s="652"/>
      <c r="I66" s="652"/>
      <c r="J66" s="652"/>
      <c r="K66" s="652"/>
      <c r="L66" s="653"/>
      <c r="M66" s="376">
        <f>SUM(C67/C68)</f>
        <v>380.025</v>
      </c>
    </row>
    <row r="67" spans="1:13" ht="15">
      <c r="A67" s="611" t="s">
        <v>72</v>
      </c>
      <c r="B67" s="611"/>
      <c r="C67" s="612">
        <v>15201</v>
      </c>
      <c r="D67" s="612"/>
      <c r="E67" s="119"/>
      <c r="F67" s="651" t="s">
        <v>131</v>
      </c>
      <c r="G67" s="652"/>
      <c r="H67" s="652"/>
      <c r="I67" s="652"/>
      <c r="J67" s="652"/>
      <c r="K67" s="652"/>
      <c r="L67" s="653"/>
      <c r="M67" s="377">
        <f>SUM(C67-G60)/C67</f>
        <v>0.14781922241957765</v>
      </c>
    </row>
    <row r="68" spans="1:13" ht="15">
      <c r="A68" s="611" t="s">
        <v>73</v>
      </c>
      <c r="B68" s="611"/>
      <c r="C68" s="613">
        <v>40</v>
      </c>
      <c r="D68" s="613"/>
      <c r="E68" s="118"/>
      <c r="F68" s="651" t="s">
        <v>86</v>
      </c>
      <c r="G68" s="652"/>
      <c r="H68" s="652"/>
      <c r="I68" s="652"/>
      <c r="J68" s="652"/>
      <c r="K68" s="652"/>
      <c r="L68" s="653"/>
      <c r="M68" s="378">
        <f>SUM(C69/L60)</f>
        <v>0.10499265785609398</v>
      </c>
    </row>
    <row r="69" spans="1:13" ht="15">
      <c r="A69" s="611" t="s">
        <v>120</v>
      </c>
      <c r="B69" s="611"/>
      <c r="C69" s="612">
        <v>143</v>
      </c>
      <c r="D69" s="612"/>
      <c r="E69" s="118"/>
      <c r="F69" s="654" t="s">
        <v>56</v>
      </c>
      <c r="G69" s="655"/>
      <c r="H69" s="655"/>
      <c r="I69" s="655"/>
      <c r="J69" s="655"/>
      <c r="K69" s="655"/>
      <c r="L69" s="656"/>
      <c r="M69" s="211">
        <f>M60</f>
        <v>0.9511013215859031</v>
      </c>
    </row>
    <row r="70" spans="1:4" ht="15">
      <c r="A70" s="611" t="s">
        <v>121</v>
      </c>
      <c r="B70" s="611"/>
      <c r="C70" s="613">
        <v>147</v>
      </c>
      <c r="D70" s="613"/>
    </row>
    <row r="71" ht="15.75" customHeight="1"/>
    <row r="72" spans="1:4" ht="18.75" customHeight="1">
      <c r="A72" s="650" t="s">
        <v>2</v>
      </c>
      <c r="B72" s="650"/>
      <c r="C72" s="650"/>
      <c r="D72" s="650"/>
    </row>
    <row r="73" spans="1:13" ht="19.5" customHeight="1">
      <c r="A73" s="632" t="s">
        <v>146</v>
      </c>
      <c r="B73" s="632"/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</row>
    <row r="74" spans="1:13" ht="19.5" customHeight="1">
      <c r="A74" s="632"/>
      <c r="B74" s="632"/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632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</sheetData>
  <sheetProtection password="CA57" sheet="1" objects="1" scenarios="1"/>
  <mergeCells count="42">
    <mergeCell ref="A72:D72"/>
    <mergeCell ref="F65:M65"/>
    <mergeCell ref="F66:L66"/>
    <mergeCell ref="F67:L67"/>
    <mergeCell ref="F68:L68"/>
    <mergeCell ref="F69:L69"/>
    <mergeCell ref="C66:D66"/>
    <mergeCell ref="A73:M74"/>
    <mergeCell ref="I4:K4"/>
    <mergeCell ref="B5:C5"/>
    <mergeCell ref="G5:I5"/>
    <mergeCell ref="A6:B6"/>
    <mergeCell ref="C6:D6"/>
    <mergeCell ref="G13:G14"/>
    <mergeCell ref="H13:K13"/>
    <mergeCell ref="L13:M13"/>
    <mergeCell ref="C65:D65"/>
    <mergeCell ref="A2:H2"/>
    <mergeCell ref="B3:C3"/>
    <mergeCell ref="B4:C4"/>
    <mergeCell ref="C11:D11"/>
    <mergeCell ref="A8:B8"/>
    <mergeCell ref="C8:D8"/>
    <mergeCell ref="C9:D9"/>
    <mergeCell ref="C10:D10"/>
    <mergeCell ref="A60:B60"/>
    <mergeCell ref="A64:B64"/>
    <mergeCell ref="C64:D64"/>
    <mergeCell ref="A66:B66"/>
    <mergeCell ref="A63:B63"/>
    <mergeCell ref="C63:D63"/>
    <mergeCell ref="A62:D62"/>
    <mergeCell ref="A1:G1"/>
    <mergeCell ref="A69:B69"/>
    <mergeCell ref="C69:D69"/>
    <mergeCell ref="A70:B70"/>
    <mergeCell ref="C70:D70"/>
    <mergeCell ref="A67:B67"/>
    <mergeCell ref="C67:D67"/>
    <mergeCell ref="A68:B68"/>
    <mergeCell ref="C68:D68"/>
    <mergeCell ref="A65:B65"/>
  </mergeCells>
  <printOptions/>
  <pageMargins left="0.4152777777777778" right="0.42430555555555555" top="1" bottom="1" header="0.4921259845" footer="0.4921259845"/>
  <pageSetup horizontalDpi="600" verticalDpi="600" orientation="portrait" paperSize="9" scale="3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75" zoomScaleNormal="75" workbookViewId="0" topLeftCell="A1">
      <selection activeCell="B19" sqref="B19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7.421875" style="24" customWidth="1"/>
    <col min="13" max="13" width="16.140625" style="24" customWidth="1"/>
    <col min="14" max="14" width="14.7109375" style="24" customWidth="1"/>
    <col min="15" max="15" width="13.28125" style="24" customWidth="1"/>
    <col min="16" max="16384" width="11.421875" style="24" customWidth="1"/>
  </cols>
  <sheetData>
    <row r="1" spans="1:7" ht="24.75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57"/>
      <c r="H3" s="57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140</v>
      </c>
      <c r="F4" s="206"/>
      <c r="G4" s="204"/>
      <c r="H4" s="205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136</v>
      </c>
      <c r="B6" s="639"/>
      <c r="C6" s="640"/>
      <c r="D6" s="641"/>
      <c r="E6" s="61"/>
      <c r="F6" s="61"/>
      <c r="G6" s="61"/>
      <c r="H6" s="61"/>
      <c r="I6" s="61"/>
      <c r="J6" s="61"/>
      <c r="K6" s="61"/>
    </row>
    <row r="7" spans="1:11" s="36" customFormat="1" ht="18">
      <c r="A7" s="30"/>
      <c r="B7" s="30"/>
      <c r="C7" s="55"/>
      <c r="D7" s="55"/>
      <c r="E7" s="62"/>
      <c r="F7" s="62"/>
      <c r="G7" s="62"/>
      <c r="H7" s="62"/>
      <c r="I7" s="62"/>
      <c r="J7" s="62"/>
      <c r="K7" s="62"/>
    </row>
    <row r="8" spans="1:13" ht="18">
      <c r="A8" s="664" t="s">
        <v>138</v>
      </c>
      <c r="B8" s="664"/>
      <c r="C8" s="670"/>
      <c r="D8" s="671"/>
      <c r="E8" s="63"/>
      <c r="G8" s="64"/>
      <c r="I8" s="444" t="s">
        <v>88</v>
      </c>
      <c r="J8" s="445"/>
      <c r="K8" s="446"/>
      <c r="L8" s="36"/>
      <c r="M8" s="36"/>
    </row>
    <row r="9" spans="1:18" ht="13.5" customHeight="1" thickBot="1">
      <c r="A9" s="194"/>
      <c r="B9" s="30"/>
      <c r="C9" s="215"/>
      <c r="D9" s="675"/>
      <c r="E9" s="675"/>
      <c r="G9" s="64"/>
      <c r="I9" s="65"/>
      <c r="J9" s="66"/>
      <c r="K9" s="36"/>
      <c r="L9" s="36"/>
      <c r="M9" s="36"/>
      <c r="N9" s="36"/>
      <c r="O9" s="36"/>
      <c r="P9" s="36"/>
      <c r="Q9" s="36"/>
      <c r="R9" s="36"/>
    </row>
    <row r="10" spans="1:12" ht="24.75" customHeight="1">
      <c r="A10" s="30"/>
      <c r="B10" s="401" t="s">
        <v>43</v>
      </c>
      <c r="C10" s="657" t="s">
        <v>55</v>
      </c>
      <c r="D10" s="658"/>
      <c r="E10" s="385" t="s">
        <v>41</v>
      </c>
      <c r="F10" s="362" t="s">
        <v>40</v>
      </c>
      <c r="G10" s="362" t="s">
        <v>80</v>
      </c>
      <c r="H10" s="386" t="s">
        <v>42</v>
      </c>
      <c r="I10" s="30"/>
      <c r="J10" s="30"/>
      <c r="K10" s="30"/>
      <c r="L10" s="64"/>
    </row>
    <row r="11" spans="1:14" ht="24.75" customHeight="1">
      <c r="A11" s="30"/>
      <c r="B11" s="402" t="s">
        <v>44</v>
      </c>
      <c r="C11" s="659">
        <f>SUM(F11:H11)</f>
        <v>0</v>
      </c>
      <c r="D11" s="660"/>
      <c r="E11" s="69"/>
      <c r="F11" s="70"/>
      <c r="G11" s="70"/>
      <c r="H11" s="71"/>
      <c r="I11" s="65"/>
      <c r="J11" s="406" t="s">
        <v>137</v>
      </c>
      <c r="K11" s="407"/>
      <c r="L11" s="407"/>
      <c r="M11" s="74"/>
      <c r="N11" s="65"/>
    </row>
    <row r="12" spans="1:12" ht="24.75" customHeight="1" thickBot="1">
      <c r="A12" s="30"/>
      <c r="B12" s="403" t="s">
        <v>45</v>
      </c>
      <c r="C12" s="662">
        <f>$C$8*C11</f>
        <v>0</v>
      </c>
      <c r="D12" s="663"/>
      <c r="E12" s="76">
        <f>$C$8*E11</f>
        <v>0</v>
      </c>
      <c r="F12" s="77">
        <f>$C$8*F11</f>
        <v>0</v>
      </c>
      <c r="G12" s="77">
        <f>$C$8*G11</f>
        <v>0</v>
      </c>
      <c r="H12" s="78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36.75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48"/>
      <c r="L14" s="647" t="s">
        <v>33</v>
      </c>
      <c r="M14" s="648"/>
    </row>
    <row r="15" spans="1:13" ht="42.75" customHeight="1" thickBot="1">
      <c r="A15" s="82" t="s">
        <v>82</v>
      </c>
      <c r="B15" s="387" t="s">
        <v>83</v>
      </c>
      <c r="C15" s="365" t="s">
        <v>41</v>
      </c>
      <c r="D15" s="366" t="s">
        <v>40</v>
      </c>
      <c r="E15" s="366" t="s">
        <v>80</v>
      </c>
      <c r="F15" s="367" t="s">
        <v>42</v>
      </c>
      <c r="G15" s="685"/>
      <c r="H15" s="360" t="s">
        <v>18</v>
      </c>
      <c r="I15" s="361" t="s">
        <v>40</v>
      </c>
      <c r="J15" s="383" t="s">
        <v>80</v>
      </c>
      <c r="K15" s="399" t="s">
        <v>132</v>
      </c>
      <c r="L15" s="384" t="s">
        <v>70</v>
      </c>
      <c r="M15" s="405" t="s">
        <v>51</v>
      </c>
    </row>
    <row r="16" spans="1:13" ht="19.5" customHeight="1">
      <c r="A16" s="390"/>
      <c r="B16" s="388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1"/>
      <c r="M16" s="92" t="e">
        <f aca="true" t="shared" si="5" ref="M16:M61">SUM(G16/(L16*$M$11))</f>
        <v>#DIV/0!</v>
      </c>
    </row>
    <row r="17" spans="1:13" ht="19.5" customHeight="1">
      <c r="A17" s="391"/>
      <c r="B17" s="388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92" t="e">
        <f t="shared" si="5"/>
        <v>#DIV/0!</v>
      </c>
    </row>
    <row r="18" spans="1:13" ht="19.5" customHeight="1">
      <c r="A18" s="392"/>
      <c r="B18" s="388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92" t="e">
        <f t="shared" si="5"/>
        <v>#DIV/0!</v>
      </c>
    </row>
    <row r="19" spans="1:13" ht="19.5" customHeight="1">
      <c r="A19" s="393"/>
      <c r="B19" s="388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92" t="e">
        <f t="shared" si="5"/>
        <v>#DIV/0!</v>
      </c>
    </row>
    <row r="20" spans="1:13" ht="19.5" customHeight="1">
      <c r="A20" s="391"/>
      <c r="B20" s="388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92" t="e">
        <f t="shared" si="5"/>
        <v>#DIV/0!</v>
      </c>
    </row>
    <row r="21" spans="1:13" ht="19.5" customHeight="1">
      <c r="A21" s="391"/>
      <c r="B21" s="388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92" t="e">
        <f t="shared" si="5"/>
        <v>#DIV/0!</v>
      </c>
    </row>
    <row r="22" spans="1:13" ht="19.5" customHeight="1">
      <c r="A22" s="392"/>
      <c r="B22" s="388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92" t="e">
        <f t="shared" si="5"/>
        <v>#DIV/0!</v>
      </c>
    </row>
    <row r="23" spans="1:13" ht="19.5" customHeight="1">
      <c r="A23" s="391"/>
      <c r="B23" s="388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92" t="e">
        <f t="shared" si="5"/>
        <v>#DIV/0!</v>
      </c>
    </row>
    <row r="24" spans="1:13" ht="19.5" customHeight="1">
      <c r="A24" s="391"/>
      <c r="B24" s="388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92" t="e">
        <f t="shared" si="5"/>
        <v>#DIV/0!</v>
      </c>
    </row>
    <row r="25" spans="1:13" ht="19.5" customHeight="1">
      <c r="A25" s="391"/>
      <c r="B25" s="388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92" t="e">
        <f t="shared" si="5"/>
        <v>#DIV/0!</v>
      </c>
    </row>
    <row r="26" spans="1:13" ht="19.5" customHeight="1">
      <c r="A26" s="391"/>
      <c r="B26" s="388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92" t="e">
        <f t="shared" si="5"/>
        <v>#DIV/0!</v>
      </c>
    </row>
    <row r="27" spans="1:13" ht="19.5" customHeight="1">
      <c r="A27" s="392"/>
      <c r="B27" s="388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92" t="e">
        <f t="shared" si="5"/>
        <v>#DIV/0!</v>
      </c>
    </row>
    <row r="28" spans="1:13" ht="19.5" customHeight="1">
      <c r="A28" s="392"/>
      <c r="B28" s="388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92" t="e">
        <f t="shared" si="5"/>
        <v>#DIV/0!</v>
      </c>
    </row>
    <row r="29" spans="1:13" ht="19.5" customHeight="1">
      <c r="A29" s="394"/>
      <c r="B29" s="388"/>
      <c r="C29" s="95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92" t="e">
        <f t="shared" si="5"/>
        <v>#DIV/0!</v>
      </c>
    </row>
    <row r="30" spans="1:13" ht="19.5" customHeight="1">
      <c r="A30" s="394"/>
      <c r="B30" s="388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92" t="e">
        <f t="shared" si="5"/>
        <v>#DIV/0!</v>
      </c>
    </row>
    <row r="31" spans="1:13" ht="19.5" customHeight="1">
      <c r="A31" s="395"/>
      <c r="B31" s="388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92" t="e">
        <f t="shared" si="5"/>
        <v>#DIV/0!</v>
      </c>
    </row>
    <row r="32" spans="1:13" ht="19.5" customHeight="1">
      <c r="A32" s="391"/>
      <c r="B32" s="388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92" t="e">
        <f t="shared" si="5"/>
        <v>#DIV/0!</v>
      </c>
    </row>
    <row r="33" spans="1:13" ht="19.5" customHeight="1">
      <c r="A33" s="394"/>
      <c r="B33" s="388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92" t="e">
        <f t="shared" si="5"/>
        <v>#DIV/0!</v>
      </c>
    </row>
    <row r="34" spans="1:13" ht="19.5" customHeight="1">
      <c r="A34" s="394"/>
      <c r="B34" s="388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92" t="e">
        <f t="shared" si="5"/>
        <v>#DIV/0!</v>
      </c>
    </row>
    <row r="35" spans="1:13" ht="19.5" customHeight="1">
      <c r="A35" s="394"/>
      <c r="B35" s="388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92" t="e">
        <f t="shared" si="5"/>
        <v>#DIV/0!</v>
      </c>
    </row>
    <row r="36" spans="1:13" ht="19.5" customHeight="1">
      <c r="A36" s="391"/>
      <c r="B36" s="388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92" t="e">
        <f t="shared" si="5"/>
        <v>#DIV/0!</v>
      </c>
    </row>
    <row r="37" spans="1:13" ht="19.5" customHeight="1">
      <c r="A37" s="391"/>
      <c r="B37" s="388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92" t="e">
        <f t="shared" si="5"/>
        <v>#DIV/0!</v>
      </c>
    </row>
    <row r="38" spans="1:13" ht="19.5" customHeight="1">
      <c r="A38" s="394"/>
      <c r="B38" s="388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92" t="e">
        <f t="shared" si="5"/>
        <v>#DIV/0!</v>
      </c>
    </row>
    <row r="39" spans="1:13" ht="19.5" customHeight="1">
      <c r="A39" s="394"/>
      <c r="B39" s="388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92" t="e">
        <f t="shared" si="5"/>
        <v>#DIV/0!</v>
      </c>
    </row>
    <row r="40" spans="1:13" ht="19.5" customHeight="1">
      <c r="A40" s="394"/>
      <c r="B40" s="388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92" t="e">
        <f t="shared" si="5"/>
        <v>#DIV/0!</v>
      </c>
    </row>
    <row r="41" spans="1:13" ht="19.5" customHeight="1">
      <c r="A41" s="394"/>
      <c r="B41" s="388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92" t="e">
        <f t="shared" si="5"/>
        <v>#DIV/0!</v>
      </c>
    </row>
    <row r="42" spans="1:13" ht="19.5" customHeight="1">
      <c r="A42" s="394"/>
      <c r="B42" s="388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92" t="e">
        <f t="shared" si="5"/>
        <v>#DIV/0!</v>
      </c>
    </row>
    <row r="43" spans="1:13" ht="19.5" customHeight="1">
      <c r="A43" s="391"/>
      <c r="B43" s="388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92" t="e">
        <f t="shared" si="5"/>
        <v>#DIV/0!</v>
      </c>
    </row>
    <row r="44" spans="1:13" ht="19.5" customHeight="1">
      <c r="A44" s="394"/>
      <c r="B44" s="388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92" t="e">
        <f t="shared" si="5"/>
        <v>#DIV/0!</v>
      </c>
    </row>
    <row r="45" spans="1:13" ht="19.5" customHeight="1">
      <c r="A45" s="394"/>
      <c r="B45" s="388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92" t="e">
        <f t="shared" si="5"/>
        <v>#DIV/0!</v>
      </c>
    </row>
    <row r="46" spans="1:13" ht="19.5" customHeight="1">
      <c r="A46" s="394"/>
      <c r="B46" s="388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92" t="e">
        <f t="shared" si="5"/>
        <v>#DIV/0!</v>
      </c>
    </row>
    <row r="47" spans="1:13" ht="19.5" customHeight="1">
      <c r="A47" s="394"/>
      <c r="B47" s="388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92" t="e">
        <f t="shared" si="5"/>
        <v>#DIV/0!</v>
      </c>
    </row>
    <row r="48" spans="1:13" ht="19.5" customHeight="1">
      <c r="A48" s="394"/>
      <c r="B48" s="388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92" t="e">
        <f t="shared" si="5"/>
        <v>#DIV/0!</v>
      </c>
    </row>
    <row r="49" spans="1:13" ht="19.5" customHeight="1">
      <c r="A49" s="394"/>
      <c r="B49" s="388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92" t="e">
        <f t="shared" si="5"/>
        <v>#DIV/0!</v>
      </c>
    </row>
    <row r="50" spans="1:13" ht="19.5" customHeight="1">
      <c r="A50" s="391"/>
      <c r="B50" s="388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92" t="e">
        <f t="shared" si="5"/>
        <v>#DIV/0!</v>
      </c>
    </row>
    <row r="51" spans="1:13" ht="19.5" customHeight="1">
      <c r="A51" s="394"/>
      <c r="B51" s="388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92" t="e">
        <f t="shared" si="5"/>
        <v>#DIV/0!</v>
      </c>
    </row>
    <row r="52" spans="1:13" ht="19.5" customHeight="1">
      <c r="A52" s="394"/>
      <c r="B52" s="388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92" t="e">
        <f t="shared" si="5"/>
        <v>#DIV/0!</v>
      </c>
    </row>
    <row r="53" spans="1:13" ht="19.5" customHeight="1">
      <c r="A53" s="394"/>
      <c r="B53" s="388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92" t="e">
        <f t="shared" si="5"/>
        <v>#DIV/0!</v>
      </c>
    </row>
    <row r="54" spans="1:13" ht="19.5" customHeight="1">
      <c r="A54" s="394"/>
      <c r="B54" s="388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92" t="e">
        <f t="shared" si="5"/>
        <v>#DIV/0!</v>
      </c>
    </row>
    <row r="55" spans="1:13" ht="19.5" customHeight="1">
      <c r="A55" s="394"/>
      <c r="B55" s="388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92" t="e">
        <f t="shared" si="5"/>
        <v>#DIV/0!</v>
      </c>
    </row>
    <row r="56" spans="1:13" ht="19.5" customHeight="1">
      <c r="A56" s="394"/>
      <c r="B56" s="388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92" t="e">
        <f t="shared" si="5"/>
        <v>#DIV/0!</v>
      </c>
    </row>
    <row r="57" spans="1:13" ht="19.5" customHeight="1">
      <c r="A57" s="394"/>
      <c r="B57" s="388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92" t="e">
        <f t="shared" si="5"/>
        <v>#DIV/0!</v>
      </c>
    </row>
    <row r="58" spans="1:13" ht="19.5" customHeight="1">
      <c r="A58" s="394"/>
      <c r="B58" s="388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92" t="e">
        <f t="shared" si="5"/>
        <v>#DIV/0!</v>
      </c>
    </row>
    <row r="59" spans="1:13" ht="19.5" customHeight="1">
      <c r="A59" s="394"/>
      <c r="B59" s="388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92" t="e">
        <f t="shared" si="5"/>
        <v>#DIV/0!</v>
      </c>
    </row>
    <row r="60" spans="1:13" ht="19.5" customHeight="1" thickBot="1">
      <c r="A60" s="396"/>
      <c r="B60" s="389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102"/>
      <c r="M60" s="92" t="e">
        <f t="shared" si="5"/>
        <v>#DIV/0!</v>
      </c>
    </row>
    <row r="61" spans="1:13" ht="30.75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9" t="e">
        <f>SUM(F61/H12)</f>
        <v>#DIV/0!</v>
      </c>
      <c r="L61" s="110">
        <f>SUM(L13:L60)</f>
        <v>0</v>
      </c>
      <c r="M61" s="111" t="e">
        <f t="shared" si="5"/>
        <v>#DIV/0!</v>
      </c>
    </row>
    <row r="62" spans="2:11" ht="19.5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21" customHeight="1">
      <c r="A63" s="622" t="s">
        <v>84</v>
      </c>
      <c r="B63" s="623"/>
      <c r="C63" s="623"/>
      <c r="D63" s="624"/>
      <c r="E63" s="113"/>
      <c r="F63" s="113"/>
      <c r="G63" s="113"/>
      <c r="H63" s="113"/>
      <c r="I63" s="113"/>
      <c r="J63" s="113"/>
      <c r="K63" s="112"/>
    </row>
    <row r="64" spans="1:11" ht="15">
      <c r="A64" s="618" t="s">
        <v>34</v>
      </c>
      <c r="B64" s="619"/>
      <c r="C64" s="621" t="s">
        <v>57</v>
      </c>
      <c r="D64" s="621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11"/>
      <c r="C65" s="617">
        <f>SUM(L61*M11)</f>
        <v>0</v>
      </c>
      <c r="D65" s="617"/>
      <c r="E65" s="115"/>
      <c r="F65" s="115"/>
      <c r="G65" s="116"/>
      <c r="H65" s="115"/>
      <c r="I65" s="115"/>
      <c r="J65" s="115"/>
      <c r="K65" s="112"/>
    </row>
    <row r="66" spans="1:13" ht="18">
      <c r="A66" s="661"/>
      <c r="B66" s="661"/>
      <c r="C66" s="578"/>
      <c r="D66" s="578"/>
      <c r="F66" s="622" t="s">
        <v>87</v>
      </c>
      <c r="G66" s="623"/>
      <c r="H66" s="623"/>
      <c r="I66" s="623"/>
      <c r="J66" s="623"/>
      <c r="K66" s="623"/>
      <c r="L66" s="623"/>
      <c r="M66" s="624"/>
    </row>
    <row r="67" spans="1:13" ht="18">
      <c r="A67" s="618" t="s">
        <v>35</v>
      </c>
      <c r="B67" s="619"/>
      <c r="C67" s="578" t="s">
        <v>57</v>
      </c>
      <c r="D67" s="578"/>
      <c r="E67" s="118"/>
      <c r="F67" s="210" t="s">
        <v>85</v>
      </c>
      <c r="G67" s="210"/>
      <c r="H67" s="210"/>
      <c r="I67" s="210"/>
      <c r="J67" s="210"/>
      <c r="K67" s="210"/>
      <c r="L67" s="210"/>
      <c r="M67" s="371" t="e">
        <f>SUM(C68/C69)</f>
        <v>#DIV/0!</v>
      </c>
    </row>
    <row r="68" spans="1:13" ht="18">
      <c r="A68" s="611" t="s">
        <v>72</v>
      </c>
      <c r="B68" s="611"/>
      <c r="C68" s="676"/>
      <c r="D68" s="676"/>
      <c r="E68" s="119"/>
      <c r="F68" s="210" t="s">
        <v>131</v>
      </c>
      <c r="G68" s="210"/>
      <c r="H68" s="210"/>
      <c r="I68" s="210"/>
      <c r="J68" s="210"/>
      <c r="K68" s="210"/>
      <c r="L68" s="210"/>
      <c r="M68" s="372" t="e">
        <f>SUM(C68-G61)/C68</f>
        <v>#DIV/0!</v>
      </c>
    </row>
    <row r="69" spans="1:13" ht="18">
      <c r="A69" s="611" t="s">
        <v>73</v>
      </c>
      <c r="B69" s="611"/>
      <c r="C69" s="677"/>
      <c r="D69" s="677"/>
      <c r="E69" s="118"/>
      <c r="F69" s="210" t="s">
        <v>86</v>
      </c>
      <c r="G69" s="370"/>
      <c r="H69" s="210"/>
      <c r="I69" s="210"/>
      <c r="J69" s="210"/>
      <c r="K69" s="210"/>
      <c r="L69" s="210"/>
      <c r="M69" s="373" t="e">
        <f>SUM(C70/L61)</f>
        <v>#DIV/0!</v>
      </c>
    </row>
    <row r="70" spans="1:13" ht="18">
      <c r="A70" s="611" t="s">
        <v>120</v>
      </c>
      <c r="B70" s="611"/>
      <c r="C70" s="676"/>
      <c r="D70" s="676"/>
      <c r="E70" s="118"/>
      <c r="F70" s="379" t="s">
        <v>56</v>
      </c>
      <c r="G70" s="379"/>
      <c r="H70" s="379"/>
      <c r="I70" s="379"/>
      <c r="J70" s="379"/>
      <c r="K70" s="374"/>
      <c r="L70" s="374"/>
      <c r="M70" s="375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ht="18" customHeight="1"/>
    <row r="73" spans="1:4" ht="20.25" customHeight="1">
      <c r="A73" s="686" t="s">
        <v>2</v>
      </c>
      <c r="B73" s="687"/>
      <c r="C73" s="687"/>
      <c r="D73" s="688"/>
    </row>
    <row r="74" spans="1:13" ht="19.5" customHeight="1">
      <c r="A74" s="678"/>
      <c r="B74" s="679"/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80"/>
    </row>
    <row r="75" spans="1:13" ht="19.5" customHeight="1">
      <c r="A75" s="681"/>
      <c r="B75" s="682"/>
      <c r="C75" s="682"/>
      <c r="D75" s="682"/>
      <c r="E75" s="682"/>
      <c r="F75" s="682"/>
      <c r="G75" s="682"/>
      <c r="H75" s="682"/>
      <c r="I75" s="682"/>
      <c r="J75" s="682"/>
      <c r="K75" s="682"/>
      <c r="L75" s="682"/>
      <c r="M75" s="68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39">
    <mergeCell ref="A74:M75"/>
    <mergeCell ref="C67:D67"/>
    <mergeCell ref="L14:M14"/>
    <mergeCell ref="H14:K14"/>
    <mergeCell ref="C65:D65"/>
    <mergeCell ref="C66:D66"/>
    <mergeCell ref="G14:G15"/>
    <mergeCell ref="A63:D63"/>
    <mergeCell ref="A73:D73"/>
    <mergeCell ref="F66:M66"/>
    <mergeCell ref="D9:E9"/>
    <mergeCell ref="A71:B71"/>
    <mergeCell ref="C68:D68"/>
    <mergeCell ref="C69:D69"/>
    <mergeCell ref="C70:D70"/>
    <mergeCell ref="C71:D71"/>
    <mergeCell ref="A68:B68"/>
    <mergeCell ref="A70:B70"/>
    <mergeCell ref="A69:B69"/>
    <mergeCell ref="B5:C5"/>
    <mergeCell ref="B3:C3"/>
    <mergeCell ref="I4:K4"/>
    <mergeCell ref="A67:B67"/>
    <mergeCell ref="A64:B64"/>
    <mergeCell ref="C8:D8"/>
    <mergeCell ref="G5:I5"/>
    <mergeCell ref="A6:B6"/>
    <mergeCell ref="C6:D6"/>
    <mergeCell ref="C64:D64"/>
    <mergeCell ref="A1:G1"/>
    <mergeCell ref="C10:D10"/>
    <mergeCell ref="C11:D11"/>
    <mergeCell ref="A66:B66"/>
    <mergeCell ref="A61:B61"/>
    <mergeCell ref="C12:D12"/>
    <mergeCell ref="A65:B65"/>
    <mergeCell ref="A8:B8"/>
    <mergeCell ref="A2:H2"/>
    <mergeCell ref="B4:C4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75"/>
  <sheetViews>
    <sheetView zoomScale="75" zoomScaleNormal="75" workbookViewId="0" topLeftCell="A1">
      <selection activeCell="O9" sqref="O9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24" customWidth="1"/>
    <col min="16" max="16384" width="11.421875" style="1" customWidth="1"/>
  </cols>
  <sheetData>
    <row r="1" spans="1:7" ht="22.5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57"/>
      <c r="H3" s="57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143</v>
      </c>
      <c r="F4" s="206"/>
      <c r="G4" s="204"/>
      <c r="H4" s="205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136</v>
      </c>
      <c r="B6" s="639"/>
      <c r="C6" s="689">
        <f>'Récap vacci lieu A'!C6</f>
        <v>0</v>
      </c>
      <c r="D6" s="690"/>
      <c r="E6" s="61"/>
      <c r="F6" s="61"/>
      <c r="G6" s="61"/>
      <c r="H6" s="61"/>
      <c r="I6" s="61"/>
      <c r="J6" s="61"/>
      <c r="K6" s="61"/>
    </row>
    <row r="7" spans="1:11" ht="18">
      <c r="A7" s="30"/>
      <c r="B7" s="30"/>
      <c r="C7" s="55"/>
      <c r="D7" s="55"/>
      <c r="E7" s="61"/>
      <c r="F7" s="61"/>
      <c r="G7" s="61"/>
      <c r="H7" s="61"/>
      <c r="I7" s="61"/>
      <c r="J7" s="61"/>
      <c r="K7" s="61"/>
    </row>
    <row r="8" spans="1:13" ht="18">
      <c r="A8" s="664" t="s">
        <v>138</v>
      </c>
      <c r="B8" s="664"/>
      <c r="C8" s="670"/>
      <c r="D8" s="671"/>
      <c r="E8" s="63"/>
      <c r="G8" s="64"/>
      <c r="I8" s="444" t="s">
        <v>88</v>
      </c>
      <c r="J8" s="452"/>
      <c r="K8" s="453"/>
      <c r="L8" s="36"/>
      <c r="M8" s="36"/>
    </row>
    <row r="9" spans="1:29" ht="18.75" customHeight="1" thickBot="1">
      <c r="A9" s="194"/>
      <c r="B9" s="30"/>
      <c r="C9" s="215"/>
      <c r="D9" s="675"/>
      <c r="E9" s="675"/>
      <c r="G9" s="64"/>
      <c r="I9" s="65"/>
      <c r="J9" s="66"/>
      <c r="K9" s="36"/>
      <c r="L9" s="36"/>
      <c r="M9" s="36"/>
      <c r="N9" s="36"/>
      <c r="O9" s="3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12" ht="24.75" customHeight="1">
      <c r="A10" s="30"/>
      <c r="B10" s="67" t="s">
        <v>43</v>
      </c>
      <c r="C10" s="691" t="s">
        <v>18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68" t="s">
        <v>44</v>
      </c>
      <c r="C11" s="659">
        <f>SUM(F11:H11)</f>
        <v>0</v>
      </c>
      <c r="D11" s="660"/>
      <c r="E11" s="426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2" ht="24.75" customHeight="1" thickBot="1">
      <c r="A12" s="30"/>
      <c r="B12" s="75" t="s">
        <v>45</v>
      </c>
      <c r="C12" s="554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21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48"/>
      <c r="L14" s="647" t="s">
        <v>33</v>
      </c>
      <c r="M14" s="648"/>
    </row>
    <row r="15" spans="1:15" s="2" customFormat="1" ht="28.5" customHeight="1" thickBot="1">
      <c r="A15" s="212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47" t="s">
        <v>18</v>
      </c>
      <c r="I15" s="448" t="s">
        <v>40</v>
      </c>
      <c r="J15" s="450" t="s">
        <v>80</v>
      </c>
      <c r="K15" s="451" t="s">
        <v>132</v>
      </c>
      <c r="L15" s="83" t="s">
        <v>70</v>
      </c>
      <c r="M15" s="84" t="s">
        <v>51</v>
      </c>
      <c r="N15" s="24"/>
      <c r="O15" s="24"/>
    </row>
    <row r="16" spans="1:13" ht="19.5" customHeight="1">
      <c r="A16" s="480"/>
      <c r="B16" s="412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1"/>
      <c r="M16" s="92" t="e">
        <f aca="true" t="shared" si="5" ref="M16:M61">SUM(G16/(L16*$M$11))</f>
        <v>#DIV/0!</v>
      </c>
    </row>
    <row r="17" spans="1:13" ht="19.5" customHeight="1">
      <c r="A17" s="480"/>
      <c r="B17" s="412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92" t="e">
        <f t="shared" si="5"/>
        <v>#DIV/0!</v>
      </c>
    </row>
    <row r="18" spans="1:13" ht="19.5" customHeight="1">
      <c r="A18" s="481"/>
      <c r="B18" s="412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92" t="e">
        <f t="shared" si="5"/>
        <v>#DIV/0!</v>
      </c>
    </row>
    <row r="19" spans="1:13" ht="19.5" customHeight="1">
      <c r="A19" s="482"/>
      <c r="B19" s="412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92" t="e">
        <f t="shared" si="5"/>
        <v>#DIV/0!</v>
      </c>
    </row>
    <row r="20" spans="1:13" ht="19.5" customHeight="1">
      <c r="A20" s="480"/>
      <c r="B20" s="412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92" t="e">
        <f t="shared" si="5"/>
        <v>#DIV/0!</v>
      </c>
    </row>
    <row r="21" spans="1:13" ht="19.5" customHeight="1">
      <c r="A21" s="480"/>
      <c r="B21" s="412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92" t="e">
        <f t="shared" si="5"/>
        <v>#DIV/0!</v>
      </c>
    </row>
    <row r="22" spans="1:13" ht="19.5" customHeight="1">
      <c r="A22" s="480"/>
      <c r="B22" s="412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92" t="e">
        <f t="shared" si="5"/>
        <v>#DIV/0!</v>
      </c>
    </row>
    <row r="23" spans="1:13" ht="19.5" customHeight="1">
      <c r="A23" s="480"/>
      <c r="B23" s="412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92" t="e">
        <f t="shared" si="5"/>
        <v>#DIV/0!</v>
      </c>
    </row>
    <row r="24" spans="1:13" ht="19.5" customHeight="1">
      <c r="A24" s="480"/>
      <c r="B24" s="412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92" t="e">
        <f t="shared" si="5"/>
        <v>#DIV/0!</v>
      </c>
    </row>
    <row r="25" spans="1:13" ht="19.5" customHeight="1">
      <c r="A25" s="480"/>
      <c r="B25" s="412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92" t="e">
        <f t="shared" si="5"/>
        <v>#DIV/0!</v>
      </c>
    </row>
    <row r="26" spans="1:13" ht="19.5" customHeight="1">
      <c r="A26" s="483"/>
      <c r="B26" s="412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92" t="e">
        <f t="shared" si="5"/>
        <v>#DIV/0!</v>
      </c>
    </row>
    <row r="27" spans="1:13" ht="19.5" customHeight="1">
      <c r="A27" s="483"/>
      <c r="B27" s="412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92" t="e">
        <f t="shared" si="5"/>
        <v>#DIV/0!</v>
      </c>
    </row>
    <row r="28" spans="1:13" ht="19.5" customHeight="1">
      <c r="A28" s="480"/>
      <c r="B28" s="412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92" t="e">
        <f t="shared" si="5"/>
        <v>#DIV/0!</v>
      </c>
    </row>
    <row r="29" spans="1:13" ht="19.5" customHeight="1">
      <c r="A29" s="483"/>
      <c r="B29" s="412"/>
      <c r="C29" s="95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92" t="e">
        <f t="shared" si="5"/>
        <v>#DIV/0!</v>
      </c>
    </row>
    <row r="30" spans="1:13" ht="19.5" customHeight="1">
      <c r="A30" s="483"/>
      <c r="B30" s="412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92" t="e">
        <f t="shared" si="5"/>
        <v>#DIV/0!</v>
      </c>
    </row>
    <row r="31" spans="1:13" ht="19.5" customHeight="1">
      <c r="A31" s="484"/>
      <c r="B31" s="412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92" t="e">
        <f t="shared" si="5"/>
        <v>#DIV/0!</v>
      </c>
    </row>
    <row r="32" spans="1:13" ht="19.5" customHeight="1">
      <c r="A32" s="483"/>
      <c r="B32" s="412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92" t="e">
        <f t="shared" si="5"/>
        <v>#DIV/0!</v>
      </c>
    </row>
    <row r="33" spans="1:13" ht="19.5" customHeight="1">
      <c r="A33" s="483"/>
      <c r="B33" s="412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92" t="e">
        <f t="shared" si="5"/>
        <v>#DIV/0!</v>
      </c>
    </row>
    <row r="34" spans="1:13" ht="19.5" customHeight="1">
      <c r="A34" s="484"/>
      <c r="B34" s="412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92" t="e">
        <f t="shared" si="5"/>
        <v>#DIV/0!</v>
      </c>
    </row>
    <row r="35" spans="1:13" ht="19.5" customHeight="1">
      <c r="A35" s="483"/>
      <c r="B35" s="412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92" t="e">
        <f t="shared" si="5"/>
        <v>#DIV/0!</v>
      </c>
    </row>
    <row r="36" spans="1:13" ht="19.5" customHeight="1">
      <c r="A36" s="483"/>
      <c r="B36" s="412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92" t="e">
        <f t="shared" si="5"/>
        <v>#DIV/0!</v>
      </c>
    </row>
    <row r="37" spans="1:13" ht="19.5" customHeight="1">
      <c r="A37" s="484"/>
      <c r="B37" s="412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92" t="e">
        <f t="shared" si="5"/>
        <v>#DIV/0!</v>
      </c>
    </row>
    <row r="38" spans="1:13" ht="19.5" customHeight="1">
      <c r="A38" s="484"/>
      <c r="B38" s="412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92" t="e">
        <f t="shared" si="5"/>
        <v>#DIV/0!</v>
      </c>
    </row>
    <row r="39" spans="1:13" ht="19.5" customHeight="1">
      <c r="A39" s="484"/>
      <c r="B39" s="412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92" t="e">
        <f t="shared" si="5"/>
        <v>#DIV/0!</v>
      </c>
    </row>
    <row r="40" spans="1:13" ht="19.5" customHeight="1">
      <c r="A40" s="483"/>
      <c r="B40" s="412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92" t="e">
        <f t="shared" si="5"/>
        <v>#DIV/0!</v>
      </c>
    </row>
    <row r="41" spans="1:13" ht="19.5" customHeight="1">
      <c r="A41" s="484"/>
      <c r="B41" s="412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92" t="e">
        <f t="shared" si="5"/>
        <v>#DIV/0!</v>
      </c>
    </row>
    <row r="42" spans="1:13" ht="19.5" customHeight="1">
      <c r="A42" s="483"/>
      <c r="B42" s="412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92" t="e">
        <f t="shared" si="5"/>
        <v>#DIV/0!</v>
      </c>
    </row>
    <row r="43" spans="1:13" ht="19.5" customHeight="1">
      <c r="A43" s="483"/>
      <c r="B43" s="412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92" t="e">
        <f t="shared" si="5"/>
        <v>#DIV/0!</v>
      </c>
    </row>
    <row r="44" spans="1:13" ht="19.5" customHeight="1">
      <c r="A44" s="483"/>
      <c r="B44" s="412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92" t="e">
        <f t="shared" si="5"/>
        <v>#DIV/0!</v>
      </c>
    </row>
    <row r="45" spans="1:13" ht="19.5" customHeight="1">
      <c r="A45" s="483"/>
      <c r="B45" s="412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92" t="e">
        <f t="shared" si="5"/>
        <v>#DIV/0!</v>
      </c>
    </row>
    <row r="46" spans="1:13" ht="19.5" customHeight="1">
      <c r="A46" s="483"/>
      <c r="B46" s="412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92" t="e">
        <f t="shared" si="5"/>
        <v>#DIV/0!</v>
      </c>
    </row>
    <row r="47" spans="1:13" ht="19.5" customHeight="1">
      <c r="A47" s="483"/>
      <c r="B47" s="412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92" t="e">
        <f t="shared" si="5"/>
        <v>#DIV/0!</v>
      </c>
    </row>
    <row r="48" spans="1:13" ht="19.5" customHeight="1">
      <c r="A48" s="483"/>
      <c r="B48" s="412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92" t="e">
        <f t="shared" si="5"/>
        <v>#DIV/0!</v>
      </c>
    </row>
    <row r="49" spans="1:13" ht="19.5" customHeight="1">
      <c r="A49" s="483"/>
      <c r="B49" s="412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92" t="e">
        <f t="shared" si="5"/>
        <v>#DIV/0!</v>
      </c>
    </row>
    <row r="50" spans="1:13" ht="19.5" customHeight="1">
      <c r="A50" s="483"/>
      <c r="B50" s="412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92" t="e">
        <f t="shared" si="5"/>
        <v>#DIV/0!</v>
      </c>
    </row>
    <row r="51" spans="1:13" ht="19.5" customHeight="1">
      <c r="A51" s="483"/>
      <c r="B51" s="412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92" t="e">
        <f t="shared" si="5"/>
        <v>#DIV/0!</v>
      </c>
    </row>
    <row r="52" spans="1:13" ht="19.5" customHeight="1">
      <c r="A52" s="483"/>
      <c r="B52" s="412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92" t="e">
        <f t="shared" si="5"/>
        <v>#DIV/0!</v>
      </c>
    </row>
    <row r="53" spans="1:13" ht="19.5" customHeight="1">
      <c r="A53" s="483"/>
      <c r="B53" s="412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92" t="e">
        <f t="shared" si="5"/>
        <v>#DIV/0!</v>
      </c>
    </row>
    <row r="54" spans="1:13" ht="19.5" customHeight="1">
      <c r="A54" s="483"/>
      <c r="B54" s="412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92" t="e">
        <f t="shared" si="5"/>
        <v>#DIV/0!</v>
      </c>
    </row>
    <row r="55" spans="1:13" ht="19.5" customHeight="1">
      <c r="A55" s="483"/>
      <c r="B55" s="412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92" t="e">
        <f t="shared" si="5"/>
        <v>#DIV/0!</v>
      </c>
    </row>
    <row r="56" spans="1:13" ht="19.5" customHeight="1">
      <c r="A56" s="483"/>
      <c r="B56" s="412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92" t="e">
        <f t="shared" si="5"/>
        <v>#DIV/0!</v>
      </c>
    </row>
    <row r="57" spans="1:13" ht="19.5" customHeight="1">
      <c r="A57" s="483"/>
      <c r="B57" s="412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92" t="e">
        <f t="shared" si="5"/>
        <v>#DIV/0!</v>
      </c>
    </row>
    <row r="58" spans="1:13" ht="19.5" customHeight="1">
      <c r="A58" s="483"/>
      <c r="B58" s="412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92" t="e">
        <f t="shared" si="5"/>
        <v>#DIV/0!</v>
      </c>
    </row>
    <row r="59" spans="1:13" ht="19.5" customHeight="1">
      <c r="A59" s="483"/>
      <c r="B59" s="412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92" t="e">
        <f t="shared" si="5"/>
        <v>#DIV/0!</v>
      </c>
    </row>
    <row r="60" spans="1:13" ht="19.5" customHeight="1" thickBot="1">
      <c r="A60" s="485"/>
      <c r="B60" s="413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102"/>
      <c r="M60" s="92" t="e">
        <f t="shared" si="5"/>
        <v>#DIV/0!</v>
      </c>
    </row>
    <row r="61" spans="1:13" ht="24.75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9" t="e">
        <f>SUM(F61/H12)</f>
        <v>#DIV/0!</v>
      </c>
      <c r="L61" s="110">
        <f>SUM(L13:L60)</f>
        <v>0</v>
      </c>
      <c r="M61" s="111" t="e">
        <f t="shared" si="5"/>
        <v>#DIV/0!</v>
      </c>
    </row>
    <row r="62" spans="2:11" ht="19.5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18">
      <c r="A63" s="622" t="s">
        <v>84</v>
      </c>
      <c r="B63" s="623"/>
      <c r="C63" s="623"/>
      <c r="D63" s="624"/>
      <c r="E63" s="113"/>
      <c r="F63" s="113"/>
      <c r="G63" s="113"/>
      <c r="H63" s="113"/>
      <c r="I63" s="113"/>
      <c r="J63" s="113"/>
      <c r="K63" s="112"/>
    </row>
    <row r="64" spans="1:11" ht="15">
      <c r="A64" s="697" t="s">
        <v>34</v>
      </c>
      <c r="B64" s="619"/>
      <c r="C64" s="695" t="s">
        <v>57</v>
      </c>
      <c r="D64" s="696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11"/>
      <c r="C65" s="617">
        <f>SUM(L61*M11)</f>
        <v>0</v>
      </c>
      <c r="D65" s="617"/>
      <c r="E65" s="115"/>
      <c r="F65" s="115"/>
      <c r="G65" s="116"/>
      <c r="H65" s="115"/>
      <c r="I65" s="115"/>
      <c r="J65" s="115"/>
      <c r="K65" s="112"/>
    </row>
    <row r="66" spans="1:13" ht="18">
      <c r="A66" s="614"/>
      <c r="B66" s="614"/>
      <c r="C66" s="649"/>
      <c r="D66" s="649"/>
      <c r="F66" s="622" t="s">
        <v>87</v>
      </c>
      <c r="G66" s="623"/>
      <c r="H66" s="623"/>
      <c r="I66" s="623"/>
      <c r="J66" s="623"/>
      <c r="K66" s="623"/>
      <c r="L66" s="623"/>
      <c r="M66" s="624"/>
    </row>
    <row r="67" spans="1:13" ht="18">
      <c r="A67" s="618" t="s">
        <v>35</v>
      </c>
      <c r="B67" s="698"/>
      <c r="C67" s="693" t="s">
        <v>57</v>
      </c>
      <c r="D67" s="694"/>
      <c r="E67" s="118"/>
      <c r="F67" s="651" t="s">
        <v>85</v>
      </c>
      <c r="G67" s="652"/>
      <c r="H67" s="652"/>
      <c r="I67" s="652"/>
      <c r="J67" s="652"/>
      <c r="K67" s="652"/>
      <c r="L67" s="653"/>
      <c r="M67" s="371" t="e">
        <f>SUM(C68/C69)</f>
        <v>#DIV/0!</v>
      </c>
    </row>
    <row r="68" spans="1:13" ht="18">
      <c r="A68" s="611" t="s">
        <v>72</v>
      </c>
      <c r="B68" s="611"/>
      <c r="C68" s="676"/>
      <c r="D68" s="676"/>
      <c r="E68" s="119"/>
      <c r="F68" s="651" t="s">
        <v>131</v>
      </c>
      <c r="G68" s="652"/>
      <c r="H68" s="652"/>
      <c r="I68" s="652"/>
      <c r="J68" s="652"/>
      <c r="K68" s="652"/>
      <c r="L68" s="653"/>
      <c r="M68" s="372" t="e">
        <f>SUM(C68-G61)/C68</f>
        <v>#DIV/0!</v>
      </c>
    </row>
    <row r="69" spans="1:13" ht="18">
      <c r="A69" s="611" t="s">
        <v>73</v>
      </c>
      <c r="B69" s="611"/>
      <c r="C69" s="677"/>
      <c r="D69" s="677"/>
      <c r="E69" s="118"/>
      <c r="F69" s="651" t="s">
        <v>86</v>
      </c>
      <c r="G69" s="652"/>
      <c r="H69" s="652"/>
      <c r="I69" s="652"/>
      <c r="J69" s="652"/>
      <c r="K69" s="652"/>
      <c r="L69" s="653"/>
      <c r="M69" s="373" t="e">
        <f>SUM(C70/L61)</f>
        <v>#DIV/0!</v>
      </c>
    </row>
    <row r="70" spans="1:13" ht="18">
      <c r="A70" s="611" t="s">
        <v>120</v>
      </c>
      <c r="B70" s="611"/>
      <c r="C70" s="676"/>
      <c r="D70" s="676"/>
      <c r="E70" s="118"/>
      <c r="F70" s="654" t="s">
        <v>56</v>
      </c>
      <c r="G70" s="655"/>
      <c r="H70" s="655"/>
      <c r="I70" s="655"/>
      <c r="J70" s="655"/>
      <c r="K70" s="655"/>
      <c r="L70" s="656"/>
      <c r="M70" s="375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ht="12" customHeight="1"/>
    <row r="73" spans="1:4" ht="20.25" customHeight="1">
      <c r="A73" s="650" t="s">
        <v>2</v>
      </c>
      <c r="B73" s="650"/>
      <c r="C73" s="650"/>
      <c r="D73" s="650"/>
    </row>
    <row r="74" spans="1:13" ht="19.5" customHeight="1">
      <c r="A74" s="678"/>
      <c r="B74" s="679"/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80"/>
    </row>
    <row r="75" spans="1:13" ht="19.5" customHeight="1">
      <c r="A75" s="681"/>
      <c r="B75" s="682"/>
      <c r="C75" s="682"/>
      <c r="D75" s="682"/>
      <c r="E75" s="682"/>
      <c r="F75" s="682"/>
      <c r="G75" s="682"/>
      <c r="H75" s="682"/>
      <c r="I75" s="682"/>
      <c r="J75" s="682"/>
      <c r="K75" s="682"/>
      <c r="L75" s="682"/>
      <c r="M75" s="68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</sheetData>
  <sheetProtection password="CA57" sheet="1" objects="1" scenarios="1"/>
  <mergeCells count="43">
    <mergeCell ref="F69:L69"/>
    <mergeCell ref="F70:L70"/>
    <mergeCell ref="A63:D63"/>
    <mergeCell ref="A73:D73"/>
    <mergeCell ref="C64:D64"/>
    <mergeCell ref="A64:B64"/>
    <mergeCell ref="A67:B67"/>
    <mergeCell ref="A74:M75"/>
    <mergeCell ref="A65:B65"/>
    <mergeCell ref="A66:B66"/>
    <mergeCell ref="A69:B69"/>
    <mergeCell ref="C71:D71"/>
    <mergeCell ref="A68:B68"/>
    <mergeCell ref="A70:B70"/>
    <mergeCell ref="F66:M66"/>
    <mergeCell ref="F67:L67"/>
    <mergeCell ref="F68:L68"/>
    <mergeCell ref="A8:B8"/>
    <mergeCell ref="C10:D10"/>
    <mergeCell ref="A71:B71"/>
    <mergeCell ref="C65:D65"/>
    <mergeCell ref="C66:D66"/>
    <mergeCell ref="C67:D67"/>
    <mergeCell ref="C68:D68"/>
    <mergeCell ref="C69:D69"/>
    <mergeCell ref="A61:B61"/>
    <mergeCell ref="C70:D70"/>
    <mergeCell ref="A1:G1"/>
    <mergeCell ref="A6:B6"/>
    <mergeCell ref="C6:D6"/>
    <mergeCell ref="G5:I5"/>
    <mergeCell ref="A2:H2"/>
    <mergeCell ref="B4:C4"/>
    <mergeCell ref="B5:C5"/>
    <mergeCell ref="B3:C3"/>
    <mergeCell ref="I4:K4"/>
    <mergeCell ref="L14:M14"/>
    <mergeCell ref="C8:D8"/>
    <mergeCell ref="H14:K14"/>
    <mergeCell ref="C11:D11"/>
    <mergeCell ref="G14:G15"/>
    <mergeCell ref="C12:D12"/>
    <mergeCell ref="D9:E9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75"/>
  <sheetViews>
    <sheetView zoomScale="75" zoomScaleNormal="75" workbookViewId="0" topLeftCell="A1">
      <selection activeCell="M9" sqref="M9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24" customWidth="1"/>
    <col min="16" max="17" width="11.421875" style="24" customWidth="1"/>
    <col min="18" max="16384" width="11.421875" style="1" customWidth="1"/>
  </cols>
  <sheetData>
    <row r="1" spans="1:7" ht="24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57"/>
      <c r="H3" s="57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140</v>
      </c>
      <c r="F4" s="206"/>
      <c r="G4" s="204"/>
      <c r="H4" s="205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61</v>
      </c>
      <c r="B6" s="639"/>
      <c r="C6" s="701">
        <f>'Récap vacci lieu A'!C6:D6</f>
        <v>0</v>
      </c>
      <c r="D6" s="690"/>
      <c r="E6" s="61"/>
      <c r="F6" s="61"/>
      <c r="G6" s="61"/>
      <c r="H6" s="61"/>
      <c r="I6" s="61"/>
      <c r="J6" s="61"/>
      <c r="K6" s="61"/>
    </row>
    <row r="7" spans="1:11" ht="18">
      <c r="A7" s="29"/>
      <c r="B7" s="29"/>
      <c r="C7" s="55"/>
      <c r="D7" s="55"/>
      <c r="E7" s="61"/>
      <c r="F7" s="61"/>
      <c r="G7" s="61"/>
      <c r="H7" s="61"/>
      <c r="I7" s="61"/>
      <c r="J7" s="61"/>
      <c r="K7" s="61"/>
    </row>
    <row r="8" spans="1:13" ht="18">
      <c r="A8" s="664" t="s">
        <v>141</v>
      </c>
      <c r="B8" s="664"/>
      <c r="C8" s="497"/>
      <c r="D8" s="498"/>
      <c r="E8" s="63"/>
      <c r="G8" s="64"/>
      <c r="I8" s="444" t="s">
        <v>88</v>
      </c>
      <c r="J8" s="445"/>
      <c r="K8" s="446"/>
      <c r="L8" s="36"/>
      <c r="M8" s="36"/>
    </row>
    <row r="9" spans="1:30" ht="18.75" customHeight="1" thickBot="1">
      <c r="A9" s="194"/>
      <c r="B9" s="30"/>
      <c r="C9" s="215"/>
      <c r="D9" s="675"/>
      <c r="E9" s="675"/>
      <c r="G9" s="64"/>
      <c r="I9" s="65"/>
      <c r="J9" s="66"/>
      <c r="K9" s="36"/>
      <c r="L9" s="36"/>
      <c r="M9" s="36"/>
      <c r="N9" s="36"/>
      <c r="O9" s="36"/>
      <c r="P9" s="36"/>
      <c r="Q9" s="3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12" ht="24.75" customHeight="1">
      <c r="A10" s="30"/>
      <c r="B10" s="434" t="s">
        <v>43</v>
      </c>
      <c r="C10" s="702" t="s">
        <v>18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435" t="s">
        <v>44</v>
      </c>
      <c r="C11" s="699">
        <f>SUM(F11:H11)</f>
        <v>0</v>
      </c>
      <c r="D11" s="660"/>
      <c r="E11" s="426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2" ht="24.75" customHeight="1" thickBot="1">
      <c r="A12" s="30"/>
      <c r="B12" s="436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19.5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48"/>
      <c r="L14" s="647" t="s">
        <v>33</v>
      </c>
      <c r="M14" s="648"/>
    </row>
    <row r="15" spans="1:17" s="2" customFormat="1" ht="27" customHeight="1" thickBot="1">
      <c r="A15" s="212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47" t="s">
        <v>18</v>
      </c>
      <c r="I15" s="448" t="s">
        <v>40</v>
      </c>
      <c r="J15" s="450" t="s">
        <v>80</v>
      </c>
      <c r="K15" s="451" t="s">
        <v>132</v>
      </c>
      <c r="L15" s="83" t="s">
        <v>70</v>
      </c>
      <c r="M15" s="84" t="s">
        <v>51</v>
      </c>
      <c r="N15" s="24"/>
      <c r="O15" s="24"/>
      <c r="P15" s="24"/>
      <c r="Q15" s="24"/>
    </row>
    <row r="16" spans="1:13" ht="19.5" customHeight="1">
      <c r="A16" s="480"/>
      <c r="B16" s="412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1"/>
      <c r="M16" s="92" t="e">
        <f aca="true" t="shared" si="5" ref="M16:M61">SUM(G16/(L16*$M$11))</f>
        <v>#DIV/0!</v>
      </c>
    </row>
    <row r="17" spans="1:13" ht="19.5" customHeight="1">
      <c r="A17" s="480"/>
      <c r="B17" s="412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92" t="e">
        <f t="shared" si="5"/>
        <v>#DIV/0!</v>
      </c>
    </row>
    <row r="18" spans="1:13" ht="19.5" customHeight="1">
      <c r="A18" s="481"/>
      <c r="B18" s="412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92" t="e">
        <f t="shared" si="5"/>
        <v>#DIV/0!</v>
      </c>
    </row>
    <row r="19" spans="1:13" ht="19.5" customHeight="1">
      <c r="A19" s="482"/>
      <c r="B19" s="412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92" t="e">
        <f t="shared" si="5"/>
        <v>#DIV/0!</v>
      </c>
    </row>
    <row r="20" spans="1:13" ht="19.5" customHeight="1">
      <c r="A20" s="480"/>
      <c r="B20" s="412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92" t="e">
        <f t="shared" si="5"/>
        <v>#DIV/0!</v>
      </c>
    </row>
    <row r="21" spans="1:13" ht="19.5" customHeight="1">
      <c r="A21" s="480"/>
      <c r="B21" s="412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92" t="e">
        <f t="shared" si="5"/>
        <v>#DIV/0!</v>
      </c>
    </row>
    <row r="22" spans="1:13" ht="19.5" customHeight="1">
      <c r="A22" s="481"/>
      <c r="B22" s="412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92" t="e">
        <f t="shared" si="5"/>
        <v>#DIV/0!</v>
      </c>
    </row>
    <row r="23" spans="1:13" ht="19.5" customHeight="1">
      <c r="A23" s="480"/>
      <c r="B23" s="412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92" t="e">
        <f t="shared" si="5"/>
        <v>#DIV/0!</v>
      </c>
    </row>
    <row r="24" spans="1:13" ht="19.5" customHeight="1">
      <c r="A24" s="480"/>
      <c r="B24" s="412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92" t="e">
        <f t="shared" si="5"/>
        <v>#DIV/0!</v>
      </c>
    </row>
    <row r="25" spans="1:13" ht="19.5" customHeight="1">
      <c r="A25" s="480"/>
      <c r="B25" s="412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92" t="e">
        <f t="shared" si="5"/>
        <v>#DIV/0!</v>
      </c>
    </row>
    <row r="26" spans="1:13" ht="19.5" customHeight="1">
      <c r="A26" s="483"/>
      <c r="B26" s="412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92" t="e">
        <f t="shared" si="5"/>
        <v>#DIV/0!</v>
      </c>
    </row>
    <row r="27" spans="1:13" ht="19.5" customHeight="1">
      <c r="A27" s="484"/>
      <c r="B27" s="412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92" t="e">
        <f t="shared" si="5"/>
        <v>#DIV/0!</v>
      </c>
    </row>
    <row r="28" spans="1:13" ht="19.5" customHeight="1">
      <c r="A28" s="483"/>
      <c r="B28" s="412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92" t="e">
        <f t="shared" si="5"/>
        <v>#DIV/0!</v>
      </c>
    </row>
    <row r="29" spans="1:13" ht="19.5" customHeight="1">
      <c r="A29" s="483"/>
      <c r="B29" s="412"/>
      <c r="C29" s="95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92" t="e">
        <f t="shared" si="5"/>
        <v>#DIV/0!</v>
      </c>
    </row>
    <row r="30" spans="1:13" ht="19.5" customHeight="1">
      <c r="A30" s="484"/>
      <c r="B30" s="412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92" t="e">
        <f t="shared" si="5"/>
        <v>#DIV/0!</v>
      </c>
    </row>
    <row r="31" spans="1:13" ht="19.5" customHeight="1">
      <c r="A31" s="484"/>
      <c r="B31" s="412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92" t="e">
        <f t="shared" si="5"/>
        <v>#DIV/0!</v>
      </c>
    </row>
    <row r="32" spans="1:13" ht="19.5" customHeight="1">
      <c r="A32" s="484"/>
      <c r="B32" s="412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92" t="e">
        <f t="shared" si="5"/>
        <v>#DIV/0!</v>
      </c>
    </row>
    <row r="33" spans="1:13" ht="19.5" customHeight="1">
      <c r="A33" s="484"/>
      <c r="B33" s="412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92" t="e">
        <f t="shared" si="5"/>
        <v>#DIV/0!</v>
      </c>
    </row>
    <row r="34" spans="1:13" ht="19.5" customHeight="1">
      <c r="A34" s="484"/>
      <c r="B34" s="412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92" t="e">
        <f t="shared" si="5"/>
        <v>#DIV/0!</v>
      </c>
    </row>
    <row r="35" spans="1:13" ht="19.5" customHeight="1">
      <c r="A35" s="483"/>
      <c r="B35" s="412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92" t="e">
        <f t="shared" si="5"/>
        <v>#DIV/0!</v>
      </c>
    </row>
    <row r="36" spans="1:13" ht="19.5" customHeight="1">
      <c r="A36" s="484"/>
      <c r="B36" s="412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92" t="e">
        <f t="shared" si="5"/>
        <v>#DIV/0!</v>
      </c>
    </row>
    <row r="37" spans="1:13" ht="19.5" customHeight="1">
      <c r="A37" s="483"/>
      <c r="B37" s="412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92" t="e">
        <f t="shared" si="5"/>
        <v>#DIV/0!</v>
      </c>
    </row>
    <row r="38" spans="1:13" ht="19.5" customHeight="1">
      <c r="A38" s="483"/>
      <c r="B38" s="412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92" t="e">
        <f t="shared" si="5"/>
        <v>#DIV/0!</v>
      </c>
    </row>
    <row r="39" spans="1:13" ht="19.5" customHeight="1">
      <c r="A39" s="483"/>
      <c r="B39" s="412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92" t="e">
        <f t="shared" si="5"/>
        <v>#DIV/0!</v>
      </c>
    </row>
    <row r="40" spans="1:13" ht="19.5" customHeight="1">
      <c r="A40" s="483"/>
      <c r="B40" s="412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92" t="e">
        <f t="shared" si="5"/>
        <v>#DIV/0!</v>
      </c>
    </row>
    <row r="41" spans="1:13" ht="19.5" customHeight="1">
      <c r="A41" s="483"/>
      <c r="B41" s="412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92" t="e">
        <f t="shared" si="5"/>
        <v>#DIV/0!</v>
      </c>
    </row>
    <row r="42" spans="1:13" ht="19.5" customHeight="1">
      <c r="A42" s="483"/>
      <c r="B42" s="412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92" t="e">
        <f t="shared" si="5"/>
        <v>#DIV/0!</v>
      </c>
    </row>
    <row r="43" spans="1:13" ht="19.5" customHeight="1">
      <c r="A43" s="483"/>
      <c r="B43" s="412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92" t="e">
        <f t="shared" si="5"/>
        <v>#DIV/0!</v>
      </c>
    </row>
    <row r="44" spans="1:13" ht="19.5" customHeight="1">
      <c r="A44" s="483"/>
      <c r="B44" s="412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92" t="e">
        <f t="shared" si="5"/>
        <v>#DIV/0!</v>
      </c>
    </row>
    <row r="45" spans="1:13" ht="19.5" customHeight="1">
      <c r="A45" s="483"/>
      <c r="B45" s="412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92" t="e">
        <f t="shared" si="5"/>
        <v>#DIV/0!</v>
      </c>
    </row>
    <row r="46" spans="1:13" ht="19.5" customHeight="1">
      <c r="A46" s="483"/>
      <c r="B46" s="412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92" t="e">
        <f t="shared" si="5"/>
        <v>#DIV/0!</v>
      </c>
    </row>
    <row r="47" spans="1:13" ht="19.5" customHeight="1">
      <c r="A47" s="483"/>
      <c r="B47" s="412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92" t="e">
        <f t="shared" si="5"/>
        <v>#DIV/0!</v>
      </c>
    </row>
    <row r="48" spans="1:13" ht="19.5" customHeight="1">
      <c r="A48" s="483"/>
      <c r="B48" s="412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92" t="e">
        <f t="shared" si="5"/>
        <v>#DIV/0!</v>
      </c>
    </row>
    <row r="49" spans="1:13" ht="19.5" customHeight="1">
      <c r="A49" s="483"/>
      <c r="B49" s="412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92" t="e">
        <f t="shared" si="5"/>
        <v>#DIV/0!</v>
      </c>
    </row>
    <row r="50" spans="1:13" ht="19.5" customHeight="1">
      <c r="A50" s="483"/>
      <c r="B50" s="412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92" t="e">
        <f t="shared" si="5"/>
        <v>#DIV/0!</v>
      </c>
    </row>
    <row r="51" spans="1:13" ht="19.5" customHeight="1">
      <c r="A51" s="483"/>
      <c r="B51" s="412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92" t="e">
        <f t="shared" si="5"/>
        <v>#DIV/0!</v>
      </c>
    </row>
    <row r="52" spans="1:13" ht="19.5" customHeight="1">
      <c r="A52" s="483"/>
      <c r="B52" s="412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92" t="e">
        <f t="shared" si="5"/>
        <v>#DIV/0!</v>
      </c>
    </row>
    <row r="53" spans="1:13" ht="19.5" customHeight="1">
      <c r="A53" s="483"/>
      <c r="B53" s="412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92" t="e">
        <f t="shared" si="5"/>
        <v>#DIV/0!</v>
      </c>
    </row>
    <row r="54" spans="1:13" ht="19.5" customHeight="1">
      <c r="A54" s="483"/>
      <c r="B54" s="412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92" t="e">
        <f t="shared" si="5"/>
        <v>#DIV/0!</v>
      </c>
    </row>
    <row r="55" spans="1:13" ht="19.5" customHeight="1">
      <c r="A55" s="483"/>
      <c r="B55" s="412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92" t="e">
        <f t="shared" si="5"/>
        <v>#DIV/0!</v>
      </c>
    </row>
    <row r="56" spans="1:13" ht="19.5" customHeight="1">
      <c r="A56" s="483"/>
      <c r="B56" s="412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92" t="e">
        <f t="shared" si="5"/>
        <v>#DIV/0!</v>
      </c>
    </row>
    <row r="57" spans="1:13" ht="19.5" customHeight="1">
      <c r="A57" s="483"/>
      <c r="B57" s="412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92" t="e">
        <f t="shared" si="5"/>
        <v>#DIV/0!</v>
      </c>
    </row>
    <row r="58" spans="1:13" ht="19.5" customHeight="1">
      <c r="A58" s="483"/>
      <c r="B58" s="412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92" t="e">
        <f t="shared" si="5"/>
        <v>#DIV/0!</v>
      </c>
    </row>
    <row r="59" spans="1:13" ht="19.5" customHeight="1">
      <c r="A59" s="483"/>
      <c r="B59" s="412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92" t="e">
        <f t="shared" si="5"/>
        <v>#DIV/0!</v>
      </c>
    </row>
    <row r="60" spans="1:13" ht="19.5" customHeight="1" thickBot="1">
      <c r="A60" s="485"/>
      <c r="B60" s="413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102"/>
      <c r="M60" s="92" t="e">
        <f t="shared" si="5"/>
        <v>#DIV/0!</v>
      </c>
    </row>
    <row r="61" spans="1:13" ht="21.75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9" t="e">
        <f>SUM(F61/H12)</f>
        <v>#DIV/0!</v>
      </c>
      <c r="L61" s="110">
        <f>SUM(L13:L60)</f>
        <v>0</v>
      </c>
      <c r="M61" s="111" t="e">
        <f t="shared" si="5"/>
        <v>#DIV/0!</v>
      </c>
    </row>
    <row r="62" spans="2:11" ht="12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18">
      <c r="A63" s="622" t="s">
        <v>84</v>
      </c>
      <c r="B63" s="623"/>
      <c r="C63" s="623"/>
      <c r="D63" s="624"/>
      <c r="E63" s="113"/>
      <c r="F63" s="113"/>
      <c r="G63" s="113"/>
      <c r="H63" s="113"/>
      <c r="I63" s="113"/>
      <c r="J63" s="113"/>
      <c r="K63" s="112"/>
    </row>
    <row r="64" spans="1:11" ht="15">
      <c r="A64" s="29" t="s">
        <v>34</v>
      </c>
      <c r="B64" s="114"/>
      <c r="C64" s="695" t="s">
        <v>57</v>
      </c>
      <c r="D64" s="696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51"/>
      <c r="C65" s="617">
        <f>SUM(L61*M11)</f>
        <v>0</v>
      </c>
      <c r="D65" s="617"/>
      <c r="E65" s="115"/>
      <c r="F65" s="115"/>
      <c r="G65" s="116"/>
      <c r="H65" s="115"/>
      <c r="I65" s="115"/>
      <c r="J65" s="115"/>
      <c r="K65" s="112"/>
    </row>
    <row r="66" spans="1:13" ht="18">
      <c r="A66" s="614"/>
      <c r="B66" s="614"/>
      <c r="C66" s="649"/>
      <c r="D66" s="649"/>
      <c r="F66" s="582" t="s">
        <v>87</v>
      </c>
      <c r="G66" s="582"/>
      <c r="H66" s="582"/>
      <c r="I66" s="582"/>
      <c r="J66" s="582"/>
      <c r="K66" s="582"/>
      <c r="L66" s="582"/>
      <c r="M66" s="582"/>
    </row>
    <row r="67" spans="1:13" ht="18">
      <c r="A67" s="33" t="s">
        <v>35</v>
      </c>
      <c r="B67" s="117"/>
      <c r="C67" s="693" t="s">
        <v>57</v>
      </c>
      <c r="D67" s="694"/>
      <c r="E67" s="118"/>
      <c r="F67" s="651" t="s">
        <v>85</v>
      </c>
      <c r="G67" s="652"/>
      <c r="H67" s="652"/>
      <c r="I67" s="652"/>
      <c r="J67" s="652"/>
      <c r="K67" s="652"/>
      <c r="L67" s="653"/>
      <c r="M67" s="371" t="e">
        <f>SUM(C68/C69)</f>
        <v>#DIV/0!</v>
      </c>
    </row>
    <row r="68" spans="1:13" ht="18">
      <c r="A68" s="611" t="s">
        <v>72</v>
      </c>
      <c r="B68" s="611"/>
      <c r="C68" s="676"/>
      <c r="D68" s="676"/>
      <c r="E68" s="119"/>
      <c r="F68" s="651" t="s">
        <v>131</v>
      </c>
      <c r="G68" s="652"/>
      <c r="H68" s="652"/>
      <c r="I68" s="652"/>
      <c r="J68" s="652"/>
      <c r="K68" s="652"/>
      <c r="L68" s="653"/>
      <c r="M68" s="372" t="e">
        <f>SUM(C68-G61)/C68</f>
        <v>#DIV/0!</v>
      </c>
    </row>
    <row r="69" spans="1:13" ht="18">
      <c r="A69" s="611" t="s">
        <v>73</v>
      </c>
      <c r="B69" s="611"/>
      <c r="C69" s="677"/>
      <c r="D69" s="677"/>
      <c r="E69" s="118"/>
      <c r="F69" s="651" t="s">
        <v>86</v>
      </c>
      <c r="G69" s="652"/>
      <c r="H69" s="652"/>
      <c r="I69" s="652"/>
      <c r="J69" s="652"/>
      <c r="K69" s="652"/>
      <c r="L69" s="653"/>
      <c r="M69" s="373" t="e">
        <f>SUM(C70/L61)</f>
        <v>#DIV/0!</v>
      </c>
    </row>
    <row r="70" spans="1:13" ht="18">
      <c r="A70" s="611" t="s">
        <v>120</v>
      </c>
      <c r="B70" s="611"/>
      <c r="C70" s="676"/>
      <c r="D70" s="676"/>
      <c r="E70" s="118"/>
      <c r="F70" s="654" t="s">
        <v>56</v>
      </c>
      <c r="G70" s="655"/>
      <c r="H70" s="655"/>
      <c r="I70" s="655"/>
      <c r="J70" s="655"/>
      <c r="K70" s="655"/>
      <c r="L70" s="656"/>
      <c r="M70" s="375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ht="15.75" customHeight="1"/>
    <row r="73" spans="1:4" ht="20.25" customHeight="1">
      <c r="A73" s="686" t="s">
        <v>2</v>
      </c>
      <c r="B73" s="687"/>
      <c r="C73" s="687"/>
      <c r="D73" s="688"/>
    </row>
    <row r="74" spans="1:13" ht="19.5" customHeight="1">
      <c r="A74" s="678"/>
      <c r="B74" s="679"/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80"/>
    </row>
    <row r="75" spans="1:13" ht="19.5" customHeight="1">
      <c r="A75" s="681"/>
      <c r="B75" s="682"/>
      <c r="C75" s="682"/>
      <c r="D75" s="682"/>
      <c r="E75" s="682"/>
      <c r="F75" s="682"/>
      <c r="G75" s="682"/>
      <c r="H75" s="682"/>
      <c r="I75" s="682"/>
      <c r="J75" s="682"/>
      <c r="K75" s="682"/>
      <c r="L75" s="682"/>
      <c r="M75" s="68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40">
    <mergeCell ref="D9:E9"/>
    <mergeCell ref="A73:D73"/>
    <mergeCell ref="A63:D63"/>
    <mergeCell ref="F66:M66"/>
    <mergeCell ref="F67:L67"/>
    <mergeCell ref="F68:L68"/>
    <mergeCell ref="F69:L69"/>
    <mergeCell ref="F70:L70"/>
    <mergeCell ref="C64:D64"/>
    <mergeCell ref="L14:M14"/>
    <mergeCell ref="C69:D69"/>
    <mergeCell ref="A61:B61"/>
    <mergeCell ref="C70:D70"/>
    <mergeCell ref="A74:M75"/>
    <mergeCell ref="A65:B65"/>
    <mergeCell ref="A66:B66"/>
    <mergeCell ref="A69:B69"/>
    <mergeCell ref="C71:D71"/>
    <mergeCell ref="A68:B68"/>
    <mergeCell ref="A70:B70"/>
    <mergeCell ref="B5:C5"/>
    <mergeCell ref="B3:C3"/>
    <mergeCell ref="I4:K4"/>
    <mergeCell ref="A8:B8"/>
    <mergeCell ref="C10:D10"/>
    <mergeCell ref="A71:B71"/>
    <mergeCell ref="C65:D65"/>
    <mergeCell ref="C66:D66"/>
    <mergeCell ref="C67:D67"/>
    <mergeCell ref="C68:D68"/>
    <mergeCell ref="H14:K14"/>
    <mergeCell ref="C11:D11"/>
    <mergeCell ref="G14:G15"/>
    <mergeCell ref="C12:D12"/>
    <mergeCell ref="A1:G1"/>
    <mergeCell ref="A6:B6"/>
    <mergeCell ref="C6:D6"/>
    <mergeCell ref="G5:I5"/>
    <mergeCell ref="A2:H2"/>
    <mergeCell ref="B4:C4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&amp;C&amp;A</oddHeader>
    <oddFooter>&amp;C&amp;F</oddFooter>
  </headerFooter>
  <colBreaks count="1" manualBreakCount="1">
    <brk id="13" min="1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75"/>
  <sheetViews>
    <sheetView zoomScale="75" zoomScaleNormal="75" workbookViewId="0" topLeftCell="A46">
      <selection activeCell="A2" sqref="A2:H2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5.421875" style="24" customWidth="1"/>
    <col min="14" max="14" width="14.7109375" style="24" customWidth="1"/>
    <col min="15" max="15" width="13.28125" style="24" customWidth="1"/>
    <col min="16" max="19" width="11.421875" style="24" customWidth="1"/>
    <col min="20" max="16384" width="11.421875" style="1" customWidth="1"/>
  </cols>
  <sheetData>
    <row r="1" spans="1:7" ht="21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703" t="s">
        <v>39</v>
      </c>
      <c r="B2" s="703"/>
      <c r="C2" s="703"/>
      <c r="D2" s="703"/>
      <c r="E2" s="703"/>
      <c r="F2" s="703"/>
      <c r="G2" s="703"/>
      <c r="H2" s="703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57"/>
      <c r="H3" s="57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140</v>
      </c>
      <c r="F4" s="206"/>
      <c r="G4" s="204"/>
      <c r="H4" s="205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61</v>
      </c>
      <c r="B6" s="639"/>
      <c r="C6" s="701">
        <f>'Récap vacci lieu A'!C6:D6</f>
        <v>0</v>
      </c>
      <c r="D6" s="690"/>
      <c r="E6" s="61"/>
      <c r="F6" s="61"/>
      <c r="G6" s="61"/>
      <c r="H6" s="61"/>
      <c r="I6" s="61"/>
      <c r="J6" s="61"/>
      <c r="K6" s="61"/>
    </row>
    <row r="7" spans="1:11" ht="18">
      <c r="A7" s="29"/>
      <c r="B7" s="29"/>
      <c r="C7" s="207"/>
      <c r="D7" s="58"/>
      <c r="E7" s="61"/>
      <c r="F7" s="61"/>
      <c r="G7" s="61"/>
      <c r="H7" s="61"/>
      <c r="I7" s="61"/>
      <c r="J7" s="61"/>
      <c r="K7" s="61"/>
    </row>
    <row r="8" spans="1:13" ht="18">
      <c r="A8" s="664" t="s">
        <v>138</v>
      </c>
      <c r="B8" s="664"/>
      <c r="C8" s="670"/>
      <c r="D8" s="671"/>
      <c r="E8" s="63"/>
      <c r="G8" s="64"/>
      <c r="I8" s="444" t="s">
        <v>88</v>
      </c>
      <c r="J8" s="452"/>
      <c r="K8" s="453"/>
      <c r="L8" s="36"/>
      <c r="M8" s="36"/>
    </row>
    <row r="9" spans="1:31" ht="9.75" customHeight="1" thickBot="1">
      <c r="A9" s="194"/>
      <c r="B9" s="30"/>
      <c r="C9" s="215"/>
      <c r="D9" s="675"/>
      <c r="E9" s="675"/>
      <c r="G9" s="64"/>
      <c r="I9" s="65"/>
      <c r="J9" s="66"/>
      <c r="K9" s="36"/>
      <c r="L9" s="36"/>
      <c r="M9" s="36"/>
      <c r="N9" s="36"/>
      <c r="O9" s="36"/>
      <c r="P9" s="36"/>
      <c r="Q9" s="36"/>
      <c r="R9" s="36"/>
      <c r="S9" s="3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12" ht="24.75" customHeight="1">
      <c r="A10" s="30"/>
      <c r="B10" s="434" t="s">
        <v>43</v>
      </c>
      <c r="C10" s="702" t="s">
        <v>18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435" t="s">
        <v>44</v>
      </c>
      <c r="C11" s="699">
        <f>SUM(F11:H11)</f>
        <v>0</v>
      </c>
      <c r="D11" s="660"/>
      <c r="E11" s="426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2" ht="24.75" customHeight="1" thickBot="1">
      <c r="A12" s="30"/>
      <c r="B12" s="436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18.75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48"/>
      <c r="L14" s="647" t="s">
        <v>33</v>
      </c>
      <c r="M14" s="648"/>
    </row>
    <row r="15" spans="1:19" s="2" customFormat="1" ht="30" customHeight="1" thickBot="1">
      <c r="A15" s="212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47" t="s">
        <v>18</v>
      </c>
      <c r="I15" s="448" t="s">
        <v>40</v>
      </c>
      <c r="J15" s="450" t="s">
        <v>80</v>
      </c>
      <c r="K15" s="451" t="s">
        <v>132</v>
      </c>
      <c r="L15" s="397" t="s">
        <v>70</v>
      </c>
      <c r="M15" s="213" t="s">
        <v>51</v>
      </c>
      <c r="N15" s="24"/>
      <c r="O15" s="24"/>
      <c r="P15" s="24"/>
      <c r="Q15" s="24"/>
      <c r="R15" s="24"/>
      <c r="S15" s="24"/>
    </row>
    <row r="16" spans="1:13" ht="19.5" customHeight="1">
      <c r="A16" s="480"/>
      <c r="B16" s="412"/>
      <c r="C16" s="85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1"/>
      <c r="M16" s="92" t="e">
        <f aca="true" t="shared" si="5" ref="M16:M61">SUM(G16/(L16*$M$11))</f>
        <v>#DIV/0!</v>
      </c>
    </row>
    <row r="17" spans="1:13" ht="19.5" customHeight="1">
      <c r="A17" s="480"/>
      <c r="B17" s="412"/>
      <c r="C17" s="85"/>
      <c r="D17" s="86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92" t="e">
        <f t="shared" si="5"/>
        <v>#DIV/0!</v>
      </c>
    </row>
    <row r="18" spans="1:13" ht="19.5" customHeight="1">
      <c r="A18" s="481"/>
      <c r="B18" s="412"/>
      <c r="C18" s="85"/>
      <c r="D18" s="86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92" t="e">
        <f t="shared" si="5"/>
        <v>#DIV/0!</v>
      </c>
    </row>
    <row r="19" spans="1:13" ht="19.5" customHeight="1">
      <c r="A19" s="482"/>
      <c r="B19" s="412"/>
      <c r="C19" s="85"/>
      <c r="D19" s="86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92" t="e">
        <f t="shared" si="5"/>
        <v>#DIV/0!</v>
      </c>
    </row>
    <row r="20" spans="1:13" ht="19.5" customHeight="1">
      <c r="A20" s="480"/>
      <c r="B20" s="412"/>
      <c r="C20" s="85"/>
      <c r="D20" s="86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92" t="e">
        <f t="shared" si="5"/>
        <v>#DIV/0!</v>
      </c>
    </row>
    <row r="21" spans="1:13" ht="19.5" customHeight="1">
      <c r="A21" s="480"/>
      <c r="B21" s="412"/>
      <c r="C21" s="85"/>
      <c r="D21" s="86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92" t="e">
        <f t="shared" si="5"/>
        <v>#DIV/0!</v>
      </c>
    </row>
    <row r="22" spans="1:13" ht="19.5" customHeight="1">
      <c r="A22" s="480"/>
      <c r="B22" s="412"/>
      <c r="C22" s="85"/>
      <c r="D22" s="86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92" t="e">
        <f t="shared" si="5"/>
        <v>#DIV/0!</v>
      </c>
    </row>
    <row r="23" spans="1:13" ht="19.5" customHeight="1">
      <c r="A23" s="480"/>
      <c r="B23" s="412"/>
      <c r="C23" s="85"/>
      <c r="D23" s="86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92" t="e">
        <f t="shared" si="5"/>
        <v>#DIV/0!</v>
      </c>
    </row>
    <row r="24" spans="1:13" ht="19.5" customHeight="1">
      <c r="A24" s="480"/>
      <c r="B24" s="412"/>
      <c r="C24" s="85"/>
      <c r="D24" s="86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92" t="e">
        <f t="shared" si="5"/>
        <v>#DIV/0!</v>
      </c>
    </row>
    <row r="25" spans="1:13" ht="19.5" customHeight="1">
      <c r="A25" s="480"/>
      <c r="B25" s="412"/>
      <c r="C25" s="85"/>
      <c r="D25" s="86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92" t="e">
        <f t="shared" si="5"/>
        <v>#DIV/0!</v>
      </c>
    </row>
    <row r="26" spans="1:13" ht="19.5" customHeight="1">
      <c r="A26" s="483"/>
      <c r="B26" s="412"/>
      <c r="C26" s="85"/>
      <c r="D26" s="86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92" t="e">
        <f t="shared" si="5"/>
        <v>#DIV/0!</v>
      </c>
    </row>
    <row r="27" spans="1:13" ht="19.5" customHeight="1">
      <c r="A27" s="483"/>
      <c r="B27" s="412"/>
      <c r="C27" s="85"/>
      <c r="D27" s="86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92" t="e">
        <f t="shared" si="5"/>
        <v>#DIV/0!</v>
      </c>
    </row>
    <row r="28" spans="1:13" ht="19.5" customHeight="1">
      <c r="A28" s="480"/>
      <c r="B28" s="412"/>
      <c r="C28" s="85"/>
      <c r="D28" s="86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92" t="e">
        <f t="shared" si="5"/>
        <v>#DIV/0!</v>
      </c>
    </row>
    <row r="29" spans="1:13" ht="19.5" customHeight="1">
      <c r="A29" s="483"/>
      <c r="B29" s="412"/>
      <c r="C29" s="95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92" t="e">
        <f t="shared" si="5"/>
        <v>#DIV/0!</v>
      </c>
    </row>
    <row r="30" spans="1:13" ht="19.5" customHeight="1">
      <c r="A30" s="483"/>
      <c r="B30" s="412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92" t="e">
        <f t="shared" si="5"/>
        <v>#DIV/0!</v>
      </c>
    </row>
    <row r="31" spans="1:13" ht="19.5" customHeight="1">
      <c r="A31" s="484"/>
      <c r="B31" s="412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92" t="e">
        <f t="shared" si="5"/>
        <v>#DIV/0!</v>
      </c>
    </row>
    <row r="32" spans="1:13" ht="19.5" customHeight="1">
      <c r="A32" s="483"/>
      <c r="B32" s="412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92" t="e">
        <f t="shared" si="5"/>
        <v>#DIV/0!</v>
      </c>
    </row>
    <row r="33" spans="1:13" ht="19.5" customHeight="1">
      <c r="A33" s="483"/>
      <c r="B33" s="412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92" t="e">
        <f t="shared" si="5"/>
        <v>#DIV/0!</v>
      </c>
    </row>
    <row r="34" spans="1:13" ht="19.5" customHeight="1">
      <c r="A34" s="484"/>
      <c r="B34" s="412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92" t="e">
        <f t="shared" si="5"/>
        <v>#DIV/0!</v>
      </c>
    </row>
    <row r="35" spans="1:13" ht="19.5" customHeight="1">
      <c r="A35" s="483"/>
      <c r="B35" s="412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92" t="e">
        <f t="shared" si="5"/>
        <v>#DIV/0!</v>
      </c>
    </row>
    <row r="36" spans="1:13" ht="19.5" customHeight="1">
      <c r="A36" s="483"/>
      <c r="B36" s="412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92" t="e">
        <f t="shared" si="5"/>
        <v>#DIV/0!</v>
      </c>
    </row>
    <row r="37" spans="1:13" ht="19.5" customHeight="1">
      <c r="A37" s="483"/>
      <c r="B37" s="412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92" t="e">
        <f t="shared" si="5"/>
        <v>#DIV/0!</v>
      </c>
    </row>
    <row r="38" spans="1:13" ht="19.5" customHeight="1">
      <c r="A38" s="483"/>
      <c r="B38" s="412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92" t="e">
        <f t="shared" si="5"/>
        <v>#DIV/0!</v>
      </c>
    </row>
    <row r="39" spans="1:13" ht="19.5" customHeight="1">
      <c r="A39" s="483"/>
      <c r="B39" s="412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92" t="e">
        <f t="shared" si="5"/>
        <v>#DIV/0!</v>
      </c>
    </row>
    <row r="40" spans="1:13" ht="19.5" customHeight="1">
      <c r="A40" s="483"/>
      <c r="B40" s="412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92" t="e">
        <f t="shared" si="5"/>
        <v>#DIV/0!</v>
      </c>
    </row>
    <row r="41" spans="1:13" ht="19.5" customHeight="1">
      <c r="A41" s="483"/>
      <c r="B41" s="412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92" t="e">
        <f t="shared" si="5"/>
        <v>#DIV/0!</v>
      </c>
    </row>
    <row r="42" spans="1:13" ht="19.5" customHeight="1">
      <c r="A42" s="483"/>
      <c r="B42" s="412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92" t="e">
        <f t="shared" si="5"/>
        <v>#DIV/0!</v>
      </c>
    </row>
    <row r="43" spans="1:13" ht="19.5" customHeight="1">
      <c r="A43" s="483"/>
      <c r="B43" s="412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92" t="e">
        <f t="shared" si="5"/>
        <v>#DIV/0!</v>
      </c>
    </row>
    <row r="44" spans="1:13" ht="19.5" customHeight="1">
      <c r="A44" s="483"/>
      <c r="B44" s="412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92" t="e">
        <f t="shared" si="5"/>
        <v>#DIV/0!</v>
      </c>
    </row>
    <row r="45" spans="1:13" ht="19.5" customHeight="1">
      <c r="A45" s="483"/>
      <c r="B45" s="412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92" t="e">
        <f t="shared" si="5"/>
        <v>#DIV/0!</v>
      </c>
    </row>
    <row r="46" spans="1:13" ht="19.5" customHeight="1">
      <c r="A46" s="483"/>
      <c r="B46" s="412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92" t="e">
        <f t="shared" si="5"/>
        <v>#DIV/0!</v>
      </c>
    </row>
    <row r="47" spans="1:13" ht="19.5" customHeight="1">
      <c r="A47" s="483"/>
      <c r="B47" s="412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92" t="e">
        <f t="shared" si="5"/>
        <v>#DIV/0!</v>
      </c>
    </row>
    <row r="48" spans="1:13" ht="19.5" customHeight="1">
      <c r="A48" s="483"/>
      <c r="B48" s="412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92" t="e">
        <f t="shared" si="5"/>
        <v>#DIV/0!</v>
      </c>
    </row>
    <row r="49" spans="1:13" ht="19.5" customHeight="1">
      <c r="A49" s="483"/>
      <c r="B49" s="412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92" t="e">
        <f t="shared" si="5"/>
        <v>#DIV/0!</v>
      </c>
    </row>
    <row r="50" spans="1:13" ht="19.5" customHeight="1">
      <c r="A50" s="483"/>
      <c r="B50" s="412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92" t="e">
        <f t="shared" si="5"/>
        <v>#DIV/0!</v>
      </c>
    </row>
    <row r="51" spans="1:13" ht="19.5" customHeight="1">
      <c r="A51" s="483"/>
      <c r="B51" s="412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92" t="e">
        <f t="shared" si="5"/>
        <v>#DIV/0!</v>
      </c>
    </row>
    <row r="52" spans="1:13" ht="19.5" customHeight="1">
      <c r="A52" s="483"/>
      <c r="B52" s="412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92" t="e">
        <f t="shared" si="5"/>
        <v>#DIV/0!</v>
      </c>
    </row>
    <row r="53" spans="1:13" ht="19.5" customHeight="1">
      <c r="A53" s="483"/>
      <c r="B53" s="412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92" t="e">
        <f t="shared" si="5"/>
        <v>#DIV/0!</v>
      </c>
    </row>
    <row r="54" spans="1:13" ht="19.5" customHeight="1">
      <c r="A54" s="483"/>
      <c r="B54" s="412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92" t="e">
        <f t="shared" si="5"/>
        <v>#DIV/0!</v>
      </c>
    </row>
    <row r="55" spans="1:13" ht="19.5" customHeight="1">
      <c r="A55" s="483"/>
      <c r="B55" s="412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92" t="e">
        <f t="shared" si="5"/>
        <v>#DIV/0!</v>
      </c>
    </row>
    <row r="56" spans="1:13" ht="19.5" customHeight="1">
      <c r="A56" s="483"/>
      <c r="B56" s="412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92" t="e">
        <f t="shared" si="5"/>
        <v>#DIV/0!</v>
      </c>
    </row>
    <row r="57" spans="1:13" ht="19.5" customHeight="1">
      <c r="A57" s="483"/>
      <c r="B57" s="412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92" t="e">
        <f t="shared" si="5"/>
        <v>#DIV/0!</v>
      </c>
    </row>
    <row r="58" spans="1:13" ht="19.5" customHeight="1">
      <c r="A58" s="483"/>
      <c r="B58" s="412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92" t="e">
        <f t="shared" si="5"/>
        <v>#DIV/0!</v>
      </c>
    </row>
    <row r="59" spans="1:13" ht="19.5" customHeight="1">
      <c r="A59" s="483"/>
      <c r="B59" s="412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92" t="e">
        <f t="shared" si="5"/>
        <v>#DIV/0!</v>
      </c>
    </row>
    <row r="60" spans="1:13" ht="19.5" customHeight="1" thickBot="1">
      <c r="A60" s="485"/>
      <c r="B60" s="413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102"/>
      <c r="M60" s="92" t="e">
        <f t="shared" si="5"/>
        <v>#DIV/0!</v>
      </c>
    </row>
    <row r="61" spans="1:13" ht="18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9" t="e">
        <f>SUM(F61/H12)</f>
        <v>#DIV/0!</v>
      </c>
      <c r="L61" s="110">
        <f>SUM(L13:L60)</f>
        <v>0</v>
      </c>
      <c r="M61" s="111" t="e">
        <f t="shared" si="5"/>
        <v>#DIV/0!</v>
      </c>
    </row>
    <row r="62" spans="2:11" ht="19.5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18">
      <c r="A63" s="622" t="s">
        <v>84</v>
      </c>
      <c r="B63" s="623"/>
      <c r="C63" s="623"/>
      <c r="D63" s="624"/>
      <c r="E63" s="113"/>
      <c r="F63" s="113"/>
      <c r="G63" s="113"/>
      <c r="H63" s="113"/>
      <c r="I63" s="113"/>
      <c r="J63" s="113"/>
      <c r="K63" s="112"/>
    </row>
    <row r="64" spans="1:11" ht="15">
      <c r="A64" s="704" t="s">
        <v>34</v>
      </c>
      <c r="B64" s="705"/>
      <c r="C64" s="695" t="s">
        <v>57</v>
      </c>
      <c r="D64" s="696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51"/>
      <c r="C65" s="617">
        <f>SUM(L61*M11)</f>
        <v>0</v>
      </c>
      <c r="D65" s="617"/>
      <c r="E65" s="115"/>
      <c r="F65" s="115"/>
      <c r="G65" s="116"/>
      <c r="H65" s="115"/>
      <c r="I65" s="115"/>
      <c r="J65" s="115"/>
      <c r="K65" s="112"/>
    </row>
    <row r="66" spans="1:13" ht="18">
      <c r="A66" s="707"/>
      <c r="B66" s="614"/>
      <c r="C66" s="649"/>
      <c r="D66" s="708"/>
      <c r="F66" s="622" t="s">
        <v>87</v>
      </c>
      <c r="G66" s="623"/>
      <c r="H66" s="623"/>
      <c r="I66" s="623"/>
      <c r="J66" s="623"/>
      <c r="K66" s="623"/>
      <c r="L66" s="623"/>
      <c r="M66" s="624"/>
    </row>
    <row r="67" spans="1:13" ht="15">
      <c r="A67" s="704" t="s">
        <v>35</v>
      </c>
      <c r="B67" s="706"/>
      <c r="C67" s="693" t="s">
        <v>57</v>
      </c>
      <c r="D67" s="694"/>
      <c r="E67" s="118"/>
      <c r="F67" s="400" t="s">
        <v>85</v>
      </c>
      <c r="G67" s="464"/>
      <c r="H67" s="465"/>
      <c r="I67" s="465"/>
      <c r="J67" s="465"/>
      <c r="K67" s="465"/>
      <c r="L67" s="466"/>
      <c r="M67" s="376" t="e">
        <f>SUM(C68/C69)</f>
        <v>#DIV/0!</v>
      </c>
    </row>
    <row r="68" spans="1:13" ht="15">
      <c r="A68" s="611" t="s">
        <v>72</v>
      </c>
      <c r="B68" s="611"/>
      <c r="C68" s="676"/>
      <c r="D68" s="676"/>
      <c r="E68" s="119"/>
      <c r="F68" s="651" t="s">
        <v>131</v>
      </c>
      <c r="G68" s="652"/>
      <c r="H68" s="652"/>
      <c r="I68" s="652"/>
      <c r="J68" s="652"/>
      <c r="K68" s="652"/>
      <c r="L68" s="653"/>
      <c r="M68" s="377" t="e">
        <f>SUM(C68-G61)/C68</f>
        <v>#DIV/0!</v>
      </c>
    </row>
    <row r="69" spans="1:13" ht="15">
      <c r="A69" s="611" t="s">
        <v>73</v>
      </c>
      <c r="B69" s="611"/>
      <c r="C69" s="677"/>
      <c r="D69" s="677"/>
      <c r="E69" s="118"/>
      <c r="F69" s="712" t="s">
        <v>86</v>
      </c>
      <c r="G69" s="713"/>
      <c r="H69" s="713"/>
      <c r="I69" s="713"/>
      <c r="J69" s="713"/>
      <c r="K69" s="713"/>
      <c r="L69" s="714"/>
      <c r="M69" s="378" t="e">
        <f>SUM(C70/L61)</f>
        <v>#DIV/0!</v>
      </c>
    </row>
    <row r="70" spans="1:13" ht="15">
      <c r="A70" s="611" t="s">
        <v>120</v>
      </c>
      <c r="B70" s="611"/>
      <c r="C70" s="676"/>
      <c r="D70" s="676"/>
      <c r="E70" s="118"/>
      <c r="F70" s="715" t="s">
        <v>56</v>
      </c>
      <c r="G70" s="716"/>
      <c r="H70" s="716"/>
      <c r="I70" s="716"/>
      <c r="J70" s="716"/>
      <c r="K70" s="716"/>
      <c r="L70" s="717"/>
      <c r="M70" s="211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ht="15" customHeight="1"/>
    <row r="73" spans="1:4" ht="21.75" customHeight="1">
      <c r="A73" s="709" t="s">
        <v>2</v>
      </c>
      <c r="B73" s="710"/>
      <c r="C73" s="710"/>
      <c r="D73" s="711"/>
    </row>
    <row r="74" spans="1:13" ht="19.5" customHeight="1">
      <c r="A74" s="678"/>
      <c r="B74" s="679"/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80"/>
    </row>
    <row r="75" spans="1:13" ht="19.5" customHeight="1">
      <c r="A75" s="681"/>
      <c r="B75" s="682"/>
      <c r="C75" s="682"/>
      <c r="D75" s="682"/>
      <c r="E75" s="682"/>
      <c r="F75" s="682"/>
      <c r="G75" s="682"/>
      <c r="H75" s="682"/>
      <c r="I75" s="682"/>
      <c r="J75" s="682"/>
      <c r="K75" s="682"/>
      <c r="L75" s="682"/>
      <c r="M75" s="68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42">
    <mergeCell ref="C69:D69"/>
    <mergeCell ref="C70:D70"/>
    <mergeCell ref="D9:E9"/>
    <mergeCell ref="A73:D73"/>
    <mergeCell ref="F66:M66"/>
    <mergeCell ref="A74:M75"/>
    <mergeCell ref="C67:D67"/>
    <mergeCell ref="L14:M14"/>
    <mergeCell ref="H14:K14"/>
    <mergeCell ref="C65:D65"/>
    <mergeCell ref="F69:L69"/>
    <mergeCell ref="F70:L70"/>
    <mergeCell ref="G14:G15"/>
    <mergeCell ref="C71:D71"/>
    <mergeCell ref="A68:B68"/>
    <mergeCell ref="A70:B70"/>
    <mergeCell ref="A69:B69"/>
    <mergeCell ref="A65:B65"/>
    <mergeCell ref="A71:B71"/>
    <mergeCell ref="A63:D63"/>
    <mergeCell ref="F68:L68"/>
    <mergeCell ref="C68:D68"/>
    <mergeCell ref="C6:D6"/>
    <mergeCell ref="A64:B64"/>
    <mergeCell ref="C64:D64"/>
    <mergeCell ref="A67:B67"/>
    <mergeCell ref="B5:C5"/>
    <mergeCell ref="C11:D11"/>
    <mergeCell ref="A66:B66"/>
    <mergeCell ref="A61:B61"/>
    <mergeCell ref="C12:D12"/>
    <mergeCell ref="C66:D66"/>
    <mergeCell ref="B3:C3"/>
    <mergeCell ref="I4:K4"/>
    <mergeCell ref="C8:D8"/>
    <mergeCell ref="G5:I5"/>
    <mergeCell ref="A1:G1"/>
    <mergeCell ref="C10:D10"/>
    <mergeCell ref="A8:B8"/>
    <mergeCell ref="A2:H2"/>
    <mergeCell ref="B4:C4"/>
    <mergeCell ref="A6:B6"/>
  </mergeCells>
  <printOptions horizontalCentered="1" verticalCentered="1"/>
  <pageMargins left="0.25" right="0.17" top="0.41" bottom="0.37" header="0.13" footer="0.17"/>
  <pageSetup fitToHeight="0" horizontalDpi="360" verticalDpi="360" orientation="portrait" paperSize="9" scale="43"/>
  <headerFooter alignWithMargins="0">
    <oddHeader>&amp;C&amp;F</oddHeader>
    <oddFooter>&amp;C&amp;A</oddFooter>
  </headerFooter>
  <colBreaks count="1" manualBreakCount="1">
    <brk id="13" min="1" max="7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zoomScale="75" zoomScaleNormal="75" workbookViewId="0" topLeftCell="A1">
      <selection activeCell="O8" sqref="O8"/>
    </sheetView>
  </sheetViews>
  <sheetFormatPr defaultColWidth="11.57421875" defaultRowHeight="12.75"/>
  <cols>
    <col min="1" max="1" width="18.8515625" style="24" customWidth="1"/>
    <col min="2" max="2" width="30.7109375" style="24" customWidth="1"/>
    <col min="3" max="3" width="14.00390625" style="24" customWidth="1"/>
    <col min="4" max="5" width="17.421875" style="24" customWidth="1"/>
    <col min="6" max="6" width="13.8515625" style="24" customWidth="1"/>
    <col min="7" max="7" width="16.7109375" style="24" customWidth="1"/>
    <col min="8" max="8" width="19.7109375" style="24" customWidth="1"/>
    <col min="9" max="10" width="14.00390625" style="24" customWidth="1"/>
    <col min="11" max="11" width="16.421875" style="24" customWidth="1"/>
    <col min="12" max="12" width="16.8515625" style="24" customWidth="1"/>
    <col min="13" max="13" width="14.00390625" style="24" customWidth="1"/>
    <col min="14" max="14" width="14.7109375" style="24" customWidth="1"/>
    <col min="15" max="15" width="13.28125" style="24" customWidth="1"/>
    <col min="16" max="16384" width="11.421875" style="1" customWidth="1"/>
  </cols>
  <sheetData>
    <row r="1" spans="1:7" ht="25.5" customHeight="1">
      <c r="A1" s="540" t="s">
        <v>78</v>
      </c>
      <c r="B1" s="540"/>
      <c r="C1" s="540"/>
      <c r="D1" s="540"/>
      <c r="E1" s="540"/>
      <c r="F1" s="540"/>
      <c r="G1" s="540"/>
    </row>
    <row r="2" spans="1:10" ht="27" customHeight="1">
      <c r="A2" s="625" t="s">
        <v>39</v>
      </c>
      <c r="B2" s="625"/>
      <c r="C2" s="625"/>
      <c r="D2" s="625"/>
      <c r="E2" s="625"/>
      <c r="F2" s="625"/>
      <c r="G2" s="625"/>
      <c r="H2" s="625"/>
      <c r="I2" s="56"/>
      <c r="J2" s="56"/>
    </row>
    <row r="3" spans="1:10" ht="18">
      <c r="A3" s="26" t="s">
        <v>79</v>
      </c>
      <c r="B3" s="667"/>
      <c r="C3" s="668"/>
      <c r="D3" s="57"/>
      <c r="E3" s="57"/>
      <c r="F3" s="57"/>
      <c r="G3" s="57"/>
      <c r="H3" s="57"/>
      <c r="I3" s="57"/>
      <c r="J3" s="57"/>
    </row>
    <row r="4" spans="1:11" ht="18">
      <c r="A4" s="27" t="s">
        <v>27</v>
      </c>
      <c r="B4" s="665"/>
      <c r="C4" s="666"/>
      <c r="D4" s="58"/>
      <c r="E4" s="30" t="s">
        <v>140</v>
      </c>
      <c r="F4" s="206"/>
      <c r="G4" s="204"/>
      <c r="H4" s="205"/>
      <c r="I4" s="667"/>
      <c r="J4" s="669"/>
      <c r="K4" s="668"/>
    </row>
    <row r="5" spans="1:11" ht="18">
      <c r="A5" s="27" t="s">
        <v>28</v>
      </c>
      <c r="B5" s="667"/>
      <c r="C5" s="668"/>
      <c r="D5" s="58"/>
      <c r="E5" s="29" t="s">
        <v>133</v>
      </c>
      <c r="F5" s="59"/>
      <c r="G5" s="672"/>
      <c r="H5" s="673"/>
      <c r="I5" s="674"/>
      <c r="J5" s="34" t="s">
        <v>10</v>
      </c>
      <c r="K5" s="60"/>
    </row>
    <row r="6" spans="1:11" ht="18">
      <c r="A6" s="639" t="s">
        <v>61</v>
      </c>
      <c r="B6" s="639"/>
      <c r="C6" s="701">
        <f>'Récap vacci lieu A'!C6:D6</f>
        <v>0</v>
      </c>
      <c r="D6" s="690"/>
      <c r="E6" s="61"/>
      <c r="F6" s="61"/>
      <c r="G6" s="61"/>
      <c r="H6" s="61"/>
      <c r="I6" s="61"/>
      <c r="J6" s="61"/>
      <c r="K6" s="61"/>
    </row>
    <row r="7" spans="1:11" ht="18">
      <c r="A7" s="29"/>
      <c r="B7" s="29"/>
      <c r="C7" s="55"/>
      <c r="D7" s="55"/>
      <c r="E7" s="61"/>
      <c r="F7" s="61"/>
      <c r="G7" s="61"/>
      <c r="H7" s="61"/>
      <c r="I7" s="61"/>
      <c r="J7" s="61"/>
      <c r="K7" s="61"/>
    </row>
    <row r="8" spans="1:13" ht="18">
      <c r="A8" s="664" t="s">
        <v>138</v>
      </c>
      <c r="B8" s="664"/>
      <c r="C8" s="670"/>
      <c r="D8" s="671"/>
      <c r="E8" s="63"/>
      <c r="G8" s="64"/>
      <c r="I8" s="494" t="s">
        <v>88</v>
      </c>
      <c r="J8" s="495"/>
      <c r="K8" s="496"/>
      <c r="L8" s="36"/>
      <c r="M8" s="36"/>
    </row>
    <row r="9" spans="1:27" ht="18.75" customHeight="1" thickBot="1">
      <c r="A9" s="194"/>
      <c r="B9" s="30"/>
      <c r="C9" s="215"/>
      <c r="D9" s="675"/>
      <c r="E9" s="675"/>
      <c r="G9" s="64"/>
      <c r="I9" s="65"/>
      <c r="J9" s="474"/>
      <c r="K9" s="475"/>
      <c r="L9" s="36"/>
      <c r="M9" s="36"/>
      <c r="N9" s="36"/>
      <c r="O9" s="3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12" ht="24.75" customHeight="1">
      <c r="A10" s="30"/>
      <c r="B10" s="434" t="s">
        <v>43</v>
      </c>
      <c r="C10" s="702" t="s">
        <v>18</v>
      </c>
      <c r="D10" s="692"/>
      <c r="E10" s="408" t="s">
        <v>41</v>
      </c>
      <c r="F10" s="409" t="s">
        <v>40</v>
      </c>
      <c r="G10" s="409" t="s">
        <v>80</v>
      </c>
      <c r="H10" s="410" t="s">
        <v>42</v>
      </c>
      <c r="I10" s="30"/>
      <c r="J10" s="30"/>
      <c r="K10" s="30"/>
      <c r="L10" s="64"/>
    </row>
    <row r="11" spans="1:14" ht="24.75" customHeight="1">
      <c r="A11" s="30"/>
      <c r="B11" s="435" t="s">
        <v>44</v>
      </c>
      <c r="C11" s="699">
        <f>SUM(F11:H11)</f>
        <v>0</v>
      </c>
      <c r="D11" s="660"/>
      <c r="E11" s="201">
        <f>'Récap vacci lieu A'!E11</f>
        <v>0</v>
      </c>
      <c r="F11" s="123">
        <f>'Récap vacci lieu A'!F11</f>
        <v>0</v>
      </c>
      <c r="G11" s="123">
        <f>'Récap vacci lieu A'!G11</f>
        <v>0</v>
      </c>
      <c r="H11" s="124">
        <f>'Récap vacci lieu A'!H11</f>
        <v>0</v>
      </c>
      <c r="I11" s="65"/>
      <c r="J11" s="72" t="s">
        <v>137</v>
      </c>
      <c r="K11" s="73"/>
      <c r="L11" s="73"/>
      <c r="M11" s="202">
        <f>'Récap vacci lieu A'!M11</f>
        <v>0</v>
      </c>
      <c r="N11" s="65"/>
    </row>
    <row r="12" spans="1:12" ht="24.75" customHeight="1" thickBot="1">
      <c r="A12" s="30"/>
      <c r="B12" s="436" t="s">
        <v>45</v>
      </c>
      <c r="C12" s="700">
        <f>$C$8*C11</f>
        <v>0</v>
      </c>
      <c r="D12" s="555"/>
      <c r="E12" s="128">
        <f>$C$8*E11</f>
        <v>0</v>
      </c>
      <c r="F12" s="128">
        <f>$C$8*F11</f>
        <v>0</v>
      </c>
      <c r="G12" s="128">
        <f>$C$8*G11</f>
        <v>0</v>
      </c>
      <c r="H12" s="203">
        <f>$C$8*H11</f>
        <v>0</v>
      </c>
      <c r="I12" s="30"/>
      <c r="J12" s="30"/>
      <c r="K12" s="30"/>
      <c r="L12" s="64"/>
    </row>
    <row r="13" spans="1:14" ht="10.5" customHeight="1" thickBot="1">
      <c r="A13" s="79"/>
      <c r="B13" s="80"/>
      <c r="C13" s="81"/>
      <c r="D13" s="81"/>
      <c r="E13" s="81"/>
      <c r="F13" s="81"/>
      <c r="G13" s="36"/>
      <c r="M13" s="31"/>
      <c r="N13" s="31"/>
    </row>
    <row r="14" spans="1:13" ht="22.5" customHeight="1" thickBot="1">
      <c r="A14" s="33"/>
      <c r="B14" s="33"/>
      <c r="C14" s="54"/>
      <c r="D14" s="54"/>
      <c r="E14" s="54"/>
      <c r="F14" s="54"/>
      <c r="G14" s="642" t="s">
        <v>47</v>
      </c>
      <c r="H14" s="647" t="s">
        <v>50</v>
      </c>
      <c r="I14" s="684"/>
      <c r="J14" s="684"/>
      <c r="K14" s="648"/>
      <c r="L14" s="647" t="s">
        <v>33</v>
      </c>
      <c r="M14" s="648"/>
    </row>
    <row r="15" spans="1:15" s="2" customFormat="1" ht="33.75" customHeight="1" thickBot="1">
      <c r="A15" s="212" t="s">
        <v>82</v>
      </c>
      <c r="B15" s="398" t="s">
        <v>83</v>
      </c>
      <c r="C15" s="397" t="s">
        <v>41</v>
      </c>
      <c r="D15" s="427" t="s">
        <v>40</v>
      </c>
      <c r="E15" s="427" t="s">
        <v>80</v>
      </c>
      <c r="F15" s="428" t="s">
        <v>42</v>
      </c>
      <c r="G15" s="685"/>
      <c r="H15" s="447" t="s">
        <v>18</v>
      </c>
      <c r="I15" s="418" t="s">
        <v>48</v>
      </c>
      <c r="J15" s="425" t="s">
        <v>80</v>
      </c>
      <c r="K15" s="419" t="s">
        <v>49</v>
      </c>
      <c r="L15" s="83" t="s">
        <v>70</v>
      </c>
      <c r="M15" s="84" t="s">
        <v>51</v>
      </c>
      <c r="N15" s="24"/>
      <c r="O15" s="24"/>
    </row>
    <row r="16" spans="1:13" ht="19.5" customHeight="1">
      <c r="A16" s="480"/>
      <c r="B16" s="412"/>
      <c r="C16" s="86"/>
      <c r="D16" s="86"/>
      <c r="E16" s="86"/>
      <c r="F16" s="87"/>
      <c r="G16" s="88">
        <f aca="true" t="shared" si="0" ref="G16:G60">SUM(C16:F16)</f>
        <v>0</v>
      </c>
      <c r="H16" s="89" t="e">
        <f aca="true" t="shared" si="1" ref="H16:H60">(D16+E16+F16)/$C$12</f>
        <v>#DIV/0!</v>
      </c>
      <c r="I16" s="90" t="e">
        <f aca="true" t="shared" si="2" ref="I16:I60">SUM(D16/$F$12)</f>
        <v>#DIV/0!</v>
      </c>
      <c r="J16" s="90" t="e">
        <f aca="true" t="shared" si="3" ref="J16:J60">SUM(E16/$G$12)</f>
        <v>#DIV/0!</v>
      </c>
      <c r="K16" s="90" t="e">
        <f aca="true" t="shared" si="4" ref="K16:K60">SUM(F16/$H$12)</f>
        <v>#DIV/0!</v>
      </c>
      <c r="L16" s="91"/>
      <c r="M16" s="92" t="e">
        <f aca="true" t="shared" si="5" ref="M16:M61">SUM(G16/(L16*$M$11))</f>
        <v>#DIV/0!</v>
      </c>
    </row>
    <row r="17" spans="1:13" ht="19.5" customHeight="1">
      <c r="A17" s="480"/>
      <c r="B17" s="412"/>
      <c r="C17" s="208"/>
      <c r="D17" s="209"/>
      <c r="E17" s="86"/>
      <c r="F17" s="87"/>
      <c r="G17" s="93">
        <f t="shared" si="0"/>
        <v>0</v>
      </c>
      <c r="H17" s="89" t="e">
        <f t="shared" si="1"/>
        <v>#DIV/0!</v>
      </c>
      <c r="I17" s="90" t="e">
        <f t="shared" si="2"/>
        <v>#DIV/0!</v>
      </c>
      <c r="J17" s="90" t="e">
        <f t="shared" si="3"/>
        <v>#DIV/0!</v>
      </c>
      <c r="K17" s="90" t="e">
        <f t="shared" si="4"/>
        <v>#DIV/0!</v>
      </c>
      <c r="L17" s="94"/>
      <c r="M17" s="92" t="e">
        <f t="shared" si="5"/>
        <v>#DIV/0!</v>
      </c>
    </row>
    <row r="18" spans="1:13" ht="19.5" customHeight="1">
      <c r="A18" s="481"/>
      <c r="B18" s="412"/>
      <c r="C18" s="208"/>
      <c r="D18" s="209"/>
      <c r="E18" s="86"/>
      <c r="F18" s="87"/>
      <c r="G18" s="93">
        <f t="shared" si="0"/>
        <v>0</v>
      </c>
      <c r="H18" s="89" t="e">
        <f t="shared" si="1"/>
        <v>#DIV/0!</v>
      </c>
      <c r="I18" s="90" t="e">
        <f t="shared" si="2"/>
        <v>#DIV/0!</v>
      </c>
      <c r="J18" s="90" t="e">
        <f t="shared" si="3"/>
        <v>#DIV/0!</v>
      </c>
      <c r="K18" s="90" t="e">
        <f t="shared" si="4"/>
        <v>#DIV/0!</v>
      </c>
      <c r="L18" s="94"/>
      <c r="M18" s="92" t="e">
        <f t="shared" si="5"/>
        <v>#DIV/0!</v>
      </c>
    </row>
    <row r="19" spans="1:13" ht="19.5" customHeight="1">
      <c r="A19" s="482"/>
      <c r="B19" s="412"/>
      <c r="C19" s="85"/>
      <c r="D19" s="209"/>
      <c r="E19" s="86"/>
      <c r="F19" s="87"/>
      <c r="G19" s="93">
        <f t="shared" si="0"/>
        <v>0</v>
      </c>
      <c r="H19" s="89" t="e">
        <f t="shared" si="1"/>
        <v>#DIV/0!</v>
      </c>
      <c r="I19" s="90" t="e">
        <f t="shared" si="2"/>
        <v>#DIV/0!</v>
      </c>
      <c r="J19" s="90" t="e">
        <f t="shared" si="3"/>
        <v>#DIV/0!</v>
      </c>
      <c r="K19" s="90" t="e">
        <f t="shared" si="4"/>
        <v>#DIV/0!</v>
      </c>
      <c r="L19" s="94"/>
      <c r="M19" s="92" t="e">
        <f t="shared" si="5"/>
        <v>#DIV/0!</v>
      </c>
    </row>
    <row r="20" spans="1:13" ht="19.5" customHeight="1">
      <c r="A20" s="480"/>
      <c r="B20" s="412"/>
      <c r="C20" s="85"/>
      <c r="D20" s="209"/>
      <c r="E20" s="86"/>
      <c r="F20" s="87"/>
      <c r="G20" s="93">
        <f t="shared" si="0"/>
        <v>0</v>
      </c>
      <c r="H20" s="89" t="e">
        <f t="shared" si="1"/>
        <v>#DIV/0!</v>
      </c>
      <c r="I20" s="90" t="e">
        <f t="shared" si="2"/>
        <v>#DIV/0!</v>
      </c>
      <c r="J20" s="90" t="e">
        <f t="shared" si="3"/>
        <v>#DIV/0!</v>
      </c>
      <c r="K20" s="90" t="e">
        <f t="shared" si="4"/>
        <v>#DIV/0!</v>
      </c>
      <c r="L20" s="94"/>
      <c r="M20" s="92" t="e">
        <f t="shared" si="5"/>
        <v>#DIV/0!</v>
      </c>
    </row>
    <row r="21" spans="1:13" ht="19.5" customHeight="1">
      <c r="A21" s="480"/>
      <c r="B21" s="412"/>
      <c r="C21" s="208"/>
      <c r="D21" s="209"/>
      <c r="E21" s="86"/>
      <c r="F21" s="87"/>
      <c r="G21" s="93">
        <f t="shared" si="0"/>
        <v>0</v>
      </c>
      <c r="H21" s="89" t="e">
        <f t="shared" si="1"/>
        <v>#DIV/0!</v>
      </c>
      <c r="I21" s="90" t="e">
        <f t="shared" si="2"/>
        <v>#DIV/0!</v>
      </c>
      <c r="J21" s="90" t="e">
        <f t="shared" si="3"/>
        <v>#DIV/0!</v>
      </c>
      <c r="K21" s="90" t="e">
        <f t="shared" si="4"/>
        <v>#DIV/0!</v>
      </c>
      <c r="L21" s="94"/>
      <c r="M21" s="92" t="e">
        <f t="shared" si="5"/>
        <v>#DIV/0!</v>
      </c>
    </row>
    <row r="22" spans="1:13" ht="19.5" customHeight="1">
      <c r="A22" s="480"/>
      <c r="B22" s="412"/>
      <c r="C22" s="85"/>
      <c r="D22" s="209"/>
      <c r="E22" s="86"/>
      <c r="F22" s="87"/>
      <c r="G22" s="93">
        <f t="shared" si="0"/>
        <v>0</v>
      </c>
      <c r="H22" s="89" t="e">
        <f t="shared" si="1"/>
        <v>#DIV/0!</v>
      </c>
      <c r="I22" s="90" t="e">
        <f t="shared" si="2"/>
        <v>#DIV/0!</v>
      </c>
      <c r="J22" s="90" t="e">
        <f t="shared" si="3"/>
        <v>#DIV/0!</v>
      </c>
      <c r="K22" s="90" t="e">
        <f t="shared" si="4"/>
        <v>#DIV/0!</v>
      </c>
      <c r="L22" s="94"/>
      <c r="M22" s="92" t="e">
        <f t="shared" si="5"/>
        <v>#DIV/0!</v>
      </c>
    </row>
    <row r="23" spans="1:13" ht="19.5" customHeight="1">
      <c r="A23" s="480"/>
      <c r="B23" s="412"/>
      <c r="C23" s="85"/>
      <c r="D23" s="209"/>
      <c r="E23" s="86"/>
      <c r="F23" s="87"/>
      <c r="G23" s="93">
        <f t="shared" si="0"/>
        <v>0</v>
      </c>
      <c r="H23" s="89" t="e">
        <f t="shared" si="1"/>
        <v>#DIV/0!</v>
      </c>
      <c r="I23" s="90" t="e">
        <f t="shared" si="2"/>
        <v>#DIV/0!</v>
      </c>
      <c r="J23" s="90" t="e">
        <f t="shared" si="3"/>
        <v>#DIV/0!</v>
      </c>
      <c r="K23" s="90" t="e">
        <f t="shared" si="4"/>
        <v>#DIV/0!</v>
      </c>
      <c r="L23" s="94"/>
      <c r="M23" s="92" t="e">
        <f t="shared" si="5"/>
        <v>#DIV/0!</v>
      </c>
    </row>
    <row r="24" spans="1:13" ht="19.5" customHeight="1">
      <c r="A24" s="480"/>
      <c r="B24" s="412"/>
      <c r="C24" s="208"/>
      <c r="D24" s="209"/>
      <c r="E24" s="86"/>
      <c r="F24" s="87"/>
      <c r="G24" s="93">
        <f t="shared" si="0"/>
        <v>0</v>
      </c>
      <c r="H24" s="89" t="e">
        <f t="shared" si="1"/>
        <v>#DIV/0!</v>
      </c>
      <c r="I24" s="90" t="e">
        <f t="shared" si="2"/>
        <v>#DIV/0!</v>
      </c>
      <c r="J24" s="90" t="e">
        <f t="shared" si="3"/>
        <v>#DIV/0!</v>
      </c>
      <c r="K24" s="90" t="e">
        <f t="shared" si="4"/>
        <v>#DIV/0!</v>
      </c>
      <c r="L24" s="94"/>
      <c r="M24" s="92" t="e">
        <f t="shared" si="5"/>
        <v>#DIV/0!</v>
      </c>
    </row>
    <row r="25" spans="1:13" ht="19.5" customHeight="1">
      <c r="A25" s="480"/>
      <c r="B25" s="412"/>
      <c r="C25" s="85"/>
      <c r="D25" s="209"/>
      <c r="E25" s="86"/>
      <c r="F25" s="87"/>
      <c r="G25" s="93">
        <f t="shared" si="0"/>
        <v>0</v>
      </c>
      <c r="H25" s="89" t="e">
        <f t="shared" si="1"/>
        <v>#DIV/0!</v>
      </c>
      <c r="I25" s="90" t="e">
        <f t="shared" si="2"/>
        <v>#DIV/0!</v>
      </c>
      <c r="J25" s="90" t="e">
        <f t="shared" si="3"/>
        <v>#DIV/0!</v>
      </c>
      <c r="K25" s="90" t="e">
        <f t="shared" si="4"/>
        <v>#DIV/0!</v>
      </c>
      <c r="L25" s="94"/>
      <c r="M25" s="92" t="e">
        <f t="shared" si="5"/>
        <v>#DIV/0!</v>
      </c>
    </row>
    <row r="26" spans="1:13" ht="19.5" customHeight="1">
      <c r="A26" s="483"/>
      <c r="B26" s="412"/>
      <c r="C26" s="85"/>
      <c r="D26" s="209"/>
      <c r="E26" s="86"/>
      <c r="F26" s="87"/>
      <c r="G26" s="93">
        <f t="shared" si="0"/>
        <v>0</v>
      </c>
      <c r="H26" s="89" t="e">
        <f t="shared" si="1"/>
        <v>#DIV/0!</v>
      </c>
      <c r="I26" s="90" t="e">
        <f t="shared" si="2"/>
        <v>#DIV/0!</v>
      </c>
      <c r="J26" s="90" t="e">
        <f t="shared" si="3"/>
        <v>#DIV/0!</v>
      </c>
      <c r="K26" s="90" t="e">
        <f t="shared" si="4"/>
        <v>#DIV/0!</v>
      </c>
      <c r="L26" s="94"/>
      <c r="M26" s="92" t="e">
        <f t="shared" si="5"/>
        <v>#DIV/0!</v>
      </c>
    </row>
    <row r="27" spans="1:13" ht="19.5" customHeight="1">
      <c r="A27" s="483"/>
      <c r="B27" s="412"/>
      <c r="C27" s="208"/>
      <c r="D27" s="209"/>
      <c r="E27" s="86"/>
      <c r="F27" s="87"/>
      <c r="G27" s="93">
        <f t="shared" si="0"/>
        <v>0</v>
      </c>
      <c r="H27" s="89" t="e">
        <f t="shared" si="1"/>
        <v>#DIV/0!</v>
      </c>
      <c r="I27" s="90" t="e">
        <f t="shared" si="2"/>
        <v>#DIV/0!</v>
      </c>
      <c r="J27" s="90" t="e">
        <f t="shared" si="3"/>
        <v>#DIV/0!</v>
      </c>
      <c r="K27" s="90" t="e">
        <f t="shared" si="4"/>
        <v>#DIV/0!</v>
      </c>
      <c r="L27" s="94"/>
      <c r="M27" s="92" t="e">
        <f t="shared" si="5"/>
        <v>#DIV/0!</v>
      </c>
    </row>
    <row r="28" spans="1:13" ht="19.5" customHeight="1">
      <c r="A28" s="480"/>
      <c r="B28" s="412"/>
      <c r="C28" s="85"/>
      <c r="D28" s="209"/>
      <c r="E28" s="86"/>
      <c r="F28" s="87"/>
      <c r="G28" s="93">
        <f t="shared" si="0"/>
        <v>0</v>
      </c>
      <c r="H28" s="89" t="e">
        <f t="shared" si="1"/>
        <v>#DIV/0!</v>
      </c>
      <c r="I28" s="90" t="e">
        <f t="shared" si="2"/>
        <v>#DIV/0!</v>
      </c>
      <c r="J28" s="90" t="e">
        <f t="shared" si="3"/>
        <v>#DIV/0!</v>
      </c>
      <c r="K28" s="90" t="e">
        <f t="shared" si="4"/>
        <v>#DIV/0!</v>
      </c>
      <c r="L28" s="94"/>
      <c r="M28" s="92" t="e">
        <f t="shared" si="5"/>
        <v>#DIV/0!</v>
      </c>
    </row>
    <row r="29" spans="1:13" ht="19.5" customHeight="1">
      <c r="A29" s="483"/>
      <c r="B29" s="412"/>
      <c r="C29" s="86"/>
      <c r="D29" s="96"/>
      <c r="E29" s="96"/>
      <c r="F29" s="97"/>
      <c r="G29" s="93">
        <f t="shared" si="0"/>
        <v>0</v>
      </c>
      <c r="H29" s="89" t="e">
        <f t="shared" si="1"/>
        <v>#DIV/0!</v>
      </c>
      <c r="I29" s="90" t="e">
        <f t="shared" si="2"/>
        <v>#DIV/0!</v>
      </c>
      <c r="J29" s="90" t="e">
        <f t="shared" si="3"/>
        <v>#DIV/0!</v>
      </c>
      <c r="K29" s="90" t="e">
        <f t="shared" si="4"/>
        <v>#DIV/0!</v>
      </c>
      <c r="L29" s="94"/>
      <c r="M29" s="92" t="e">
        <f t="shared" si="5"/>
        <v>#DIV/0!</v>
      </c>
    </row>
    <row r="30" spans="1:13" ht="19.5" customHeight="1">
      <c r="A30" s="484"/>
      <c r="B30" s="412"/>
      <c r="C30" s="95"/>
      <c r="D30" s="96"/>
      <c r="E30" s="96"/>
      <c r="F30" s="97"/>
      <c r="G30" s="93">
        <f t="shared" si="0"/>
        <v>0</v>
      </c>
      <c r="H30" s="89" t="e">
        <f t="shared" si="1"/>
        <v>#DIV/0!</v>
      </c>
      <c r="I30" s="90" t="e">
        <f t="shared" si="2"/>
        <v>#DIV/0!</v>
      </c>
      <c r="J30" s="90" t="e">
        <f t="shared" si="3"/>
        <v>#DIV/0!</v>
      </c>
      <c r="K30" s="90" t="e">
        <f t="shared" si="4"/>
        <v>#DIV/0!</v>
      </c>
      <c r="L30" s="94"/>
      <c r="M30" s="92" t="e">
        <f t="shared" si="5"/>
        <v>#DIV/0!</v>
      </c>
    </row>
    <row r="31" spans="1:13" ht="19.5" customHeight="1">
      <c r="A31" s="480"/>
      <c r="B31" s="412"/>
      <c r="C31" s="95"/>
      <c r="D31" s="96"/>
      <c r="E31" s="96"/>
      <c r="F31" s="97"/>
      <c r="G31" s="93">
        <f t="shared" si="0"/>
        <v>0</v>
      </c>
      <c r="H31" s="89" t="e">
        <f t="shared" si="1"/>
        <v>#DIV/0!</v>
      </c>
      <c r="I31" s="90" t="e">
        <f t="shared" si="2"/>
        <v>#DIV/0!</v>
      </c>
      <c r="J31" s="90" t="e">
        <f t="shared" si="3"/>
        <v>#DIV/0!</v>
      </c>
      <c r="K31" s="90" t="e">
        <f t="shared" si="4"/>
        <v>#DIV/0!</v>
      </c>
      <c r="L31" s="94"/>
      <c r="M31" s="92" t="e">
        <f t="shared" si="5"/>
        <v>#DIV/0!</v>
      </c>
    </row>
    <row r="32" spans="1:13" ht="19.5" customHeight="1">
      <c r="A32" s="483"/>
      <c r="B32" s="412"/>
      <c r="C32" s="95"/>
      <c r="D32" s="96"/>
      <c r="E32" s="96"/>
      <c r="F32" s="97"/>
      <c r="G32" s="93">
        <f t="shared" si="0"/>
        <v>0</v>
      </c>
      <c r="H32" s="89" t="e">
        <f t="shared" si="1"/>
        <v>#DIV/0!</v>
      </c>
      <c r="I32" s="90" t="e">
        <f t="shared" si="2"/>
        <v>#DIV/0!</v>
      </c>
      <c r="J32" s="90" t="e">
        <f t="shared" si="3"/>
        <v>#DIV/0!</v>
      </c>
      <c r="K32" s="90" t="e">
        <f t="shared" si="4"/>
        <v>#DIV/0!</v>
      </c>
      <c r="L32" s="94"/>
      <c r="M32" s="92" t="e">
        <f t="shared" si="5"/>
        <v>#DIV/0!</v>
      </c>
    </row>
    <row r="33" spans="1:13" ht="19.5" customHeight="1">
      <c r="A33" s="483"/>
      <c r="B33" s="412"/>
      <c r="C33" s="95"/>
      <c r="D33" s="96"/>
      <c r="E33" s="96"/>
      <c r="F33" s="97"/>
      <c r="G33" s="93">
        <f t="shared" si="0"/>
        <v>0</v>
      </c>
      <c r="H33" s="89" t="e">
        <f t="shared" si="1"/>
        <v>#DIV/0!</v>
      </c>
      <c r="I33" s="90" t="e">
        <f t="shared" si="2"/>
        <v>#DIV/0!</v>
      </c>
      <c r="J33" s="90" t="e">
        <f t="shared" si="3"/>
        <v>#DIV/0!</v>
      </c>
      <c r="K33" s="90" t="e">
        <f t="shared" si="4"/>
        <v>#DIV/0!</v>
      </c>
      <c r="L33" s="94"/>
      <c r="M33" s="92" t="e">
        <f t="shared" si="5"/>
        <v>#DIV/0!</v>
      </c>
    </row>
    <row r="34" spans="1:13" ht="19.5" customHeight="1">
      <c r="A34" s="484"/>
      <c r="B34" s="412"/>
      <c r="C34" s="95"/>
      <c r="D34" s="96"/>
      <c r="E34" s="96"/>
      <c r="F34" s="97"/>
      <c r="G34" s="93">
        <f t="shared" si="0"/>
        <v>0</v>
      </c>
      <c r="H34" s="89" t="e">
        <f t="shared" si="1"/>
        <v>#DIV/0!</v>
      </c>
      <c r="I34" s="90" t="e">
        <f t="shared" si="2"/>
        <v>#DIV/0!</v>
      </c>
      <c r="J34" s="90" t="e">
        <f t="shared" si="3"/>
        <v>#DIV/0!</v>
      </c>
      <c r="K34" s="90" t="e">
        <f t="shared" si="4"/>
        <v>#DIV/0!</v>
      </c>
      <c r="L34" s="94"/>
      <c r="M34" s="92" t="e">
        <f t="shared" si="5"/>
        <v>#DIV/0!</v>
      </c>
    </row>
    <row r="35" spans="1:13" ht="19.5" customHeight="1">
      <c r="A35" s="483"/>
      <c r="B35" s="412"/>
      <c r="C35" s="95"/>
      <c r="D35" s="96"/>
      <c r="E35" s="96"/>
      <c r="F35" s="97"/>
      <c r="G35" s="93">
        <f t="shared" si="0"/>
        <v>0</v>
      </c>
      <c r="H35" s="89" t="e">
        <f t="shared" si="1"/>
        <v>#DIV/0!</v>
      </c>
      <c r="I35" s="90" t="e">
        <f t="shared" si="2"/>
        <v>#DIV/0!</v>
      </c>
      <c r="J35" s="90" t="e">
        <f t="shared" si="3"/>
        <v>#DIV/0!</v>
      </c>
      <c r="K35" s="90" t="e">
        <f t="shared" si="4"/>
        <v>#DIV/0!</v>
      </c>
      <c r="L35" s="94"/>
      <c r="M35" s="92" t="e">
        <f t="shared" si="5"/>
        <v>#DIV/0!</v>
      </c>
    </row>
    <row r="36" spans="1:13" ht="19.5" customHeight="1">
      <c r="A36" s="483"/>
      <c r="B36" s="412"/>
      <c r="C36" s="95"/>
      <c r="D36" s="96"/>
      <c r="E36" s="96"/>
      <c r="F36" s="97"/>
      <c r="G36" s="93">
        <f t="shared" si="0"/>
        <v>0</v>
      </c>
      <c r="H36" s="89" t="e">
        <f t="shared" si="1"/>
        <v>#DIV/0!</v>
      </c>
      <c r="I36" s="90" t="e">
        <f t="shared" si="2"/>
        <v>#DIV/0!</v>
      </c>
      <c r="J36" s="90" t="e">
        <f t="shared" si="3"/>
        <v>#DIV/0!</v>
      </c>
      <c r="K36" s="90" t="e">
        <f t="shared" si="4"/>
        <v>#DIV/0!</v>
      </c>
      <c r="L36" s="94"/>
      <c r="M36" s="92" t="e">
        <f t="shared" si="5"/>
        <v>#DIV/0!</v>
      </c>
    </row>
    <row r="37" spans="1:13" ht="19.5" customHeight="1">
      <c r="A37" s="484"/>
      <c r="B37" s="412"/>
      <c r="C37" s="95"/>
      <c r="D37" s="96"/>
      <c r="E37" s="96"/>
      <c r="F37" s="97"/>
      <c r="G37" s="93">
        <f t="shared" si="0"/>
        <v>0</v>
      </c>
      <c r="H37" s="89" t="e">
        <f t="shared" si="1"/>
        <v>#DIV/0!</v>
      </c>
      <c r="I37" s="90" t="e">
        <f t="shared" si="2"/>
        <v>#DIV/0!</v>
      </c>
      <c r="J37" s="90" t="e">
        <f t="shared" si="3"/>
        <v>#DIV/0!</v>
      </c>
      <c r="K37" s="90" t="e">
        <f t="shared" si="4"/>
        <v>#DIV/0!</v>
      </c>
      <c r="L37" s="94"/>
      <c r="M37" s="92" t="e">
        <f t="shared" si="5"/>
        <v>#DIV/0!</v>
      </c>
    </row>
    <row r="38" spans="1:13" ht="19.5" customHeight="1">
      <c r="A38" s="484"/>
      <c r="B38" s="412"/>
      <c r="C38" s="95"/>
      <c r="D38" s="96"/>
      <c r="E38" s="96"/>
      <c r="F38" s="97"/>
      <c r="G38" s="93">
        <f t="shared" si="0"/>
        <v>0</v>
      </c>
      <c r="H38" s="89" t="e">
        <f t="shared" si="1"/>
        <v>#DIV/0!</v>
      </c>
      <c r="I38" s="90" t="e">
        <f t="shared" si="2"/>
        <v>#DIV/0!</v>
      </c>
      <c r="J38" s="90" t="e">
        <f t="shared" si="3"/>
        <v>#DIV/0!</v>
      </c>
      <c r="K38" s="90" t="e">
        <f t="shared" si="4"/>
        <v>#DIV/0!</v>
      </c>
      <c r="L38" s="94"/>
      <c r="M38" s="92" t="e">
        <f t="shared" si="5"/>
        <v>#DIV/0!</v>
      </c>
    </row>
    <row r="39" spans="1:13" ht="19.5" customHeight="1">
      <c r="A39" s="484"/>
      <c r="B39" s="412"/>
      <c r="C39" s="95"/>
      <c r="D39" s="96"/>
      <c r="E39" s="96"/>
      <c r="F39" s="97"/>
      <c r="G39" s="93">
        <f t="shared" si="0"/>
        <v>0</v>
      </c>
      <c r="H39" s="89" t="e">
        <f t="shared" si="1"/>
        <v>#DIV/0!</v>
      </c>
      <c r="I39" s="90" t="e">
        <f t="shared" si="2"/>
        <v>#DIV/0!</v>
      </c>
      <c r="J39" s="90" t="e">
        <f t="shared" si="3"/>
        <v>#DIV/0!</v>
      </c>
      <c r="K39" s="90" t="e">
        <f t="shared" si="4"/>
        <v>#DIV/0!</v>
      </c>
      <c r="L39" s="94"/>
      <c r="M39" s="92" t="e">
        <f t="shared" si="5"/>
        <v>#DIV/0!</v>
      </c>
    </row>
    <row r="40" spans="1:13" ht="19.5" customHeight="1">
      <c r="A40" s="483"/>
      <c r="B40" s="412"/>
      <c r="C40" s="95"/>
      <c r="D40" s="96"/>
      <c r="E40" s="96"/>
      <c r="F40" s="97"/>
      <c r="G40" s="93">
        <f t="shared" si="0"/>
        <v>0</v>
      </c>
      <c r="H40" s="89" t="e">
        <f t="shared" si="1"/>
        <v>#DIV/0!</v>
      </c>
      <c r="I40" s="90" t="e">
        <f t="shared" si="2"/>
        <v>#DIV/0!</v>
      </c>
      <c r="J40" s="90" t="e">
        <f t="shared" si="3"/>
        <v>#DIV/0!</v>
      </c>
      <c r="K40" s="90" t="e">
        <f t="shared" si="4"/>
        <v>#DIV/0!</v>
      </c>
      <c r="L40" s="94"/>
      <c r="M40" s="92" t="e">
        <f t="shared" si="5"/>
        <v>#DIV/0!</v>
      </c>
    </row>
    <row r="41" spans="1:13" ht="19.5" customHeight="1">
      <c r="A41" s="484"/>
      <c r="B41" s="412"/>
      <c r="C41" s="95"/>
      <c r="D41" s="96"/>
      <c r="E41" s="96"/>
      <c r="F41" s="97"/>
      <c r="G41" s="93">
        <f t="shared" si="0"/>
        <v>0</v>
      </c>
      <c r="H41" s="89" t="e">
        <f t="shared" si="1"/>
        <v>#DIV/0!</v>
      </c>
      <c r="I41" s="90" t="e">
        <f t="shared" si="2"/>
        <v>#DIV/0!</v>
      </c>
      <c r="J41" s="90" t="e">
        <f t="shared" si="3"/>
        <v>#DIV/0!</v>
      </c>
      <c r="K41" s="90" t="e">
        <f t="shared" si="4"/>
        <v>#DIV/0!</v>
      </c>
      <c r="L41" s="94"/>
      <c r="M41" s="92" t="e">
        <f t="shared" si="5"/>
        <v>#DIV/0!</v>
      </c>
    </row>
    <row r="42" spans="1:13" ht="19.5" customHeight="1">
      <c r="A42" s="484"/>
      <c r="B42" s="412"/>
      <c r="C42" s="95"/>
      <c r="D42" s="96"/>
      <c r="E42" s="96"/>
      <c r="F42" s="97"/>
      <c r="G42" s="93">
        <f t="shared" si="0"/>
        <v>0</v>
      </c>
      <c r="H42" s="89" t="e">
        <f t="shared" si="1"/>
        <v>#DIV/0!</v>
      </c>
      <c r="I42" s="90" t="e">
        <f t="shared" si="2"/>
        <v>#DIV/0!</v>
      </c>
      <c r="J42" s="90" t="e">
        <f t="shared" si="3"/>
        <v>#DIV/0!</v>
      </c>
      <c r="K42" s="90" t="e">
        <f t="shared" si="4"/>
        <v>#DIV/0!</v>
      </c>
      <c r="L42" s="94"/>
      <c r="M42" s="92" t="e">
        <f t="shared" si="5"/>
        <v>#DIV/0!</v>
      </c>
    </row>
    <row r="43" spans="1:13" ht="19.5" customHeight="1">
      <c r="A43" s="484"/>
      <c r="B43" s="412"/>
      <c r="C43" s="95"/>
      <c r="D43" s="96"/>
      <c r="E43" s="96"/>
      <c r="F43" s="97"/>
      <c r="G43" s="93">
        <f t="shared" si="0"/>
        <v>0</v>
      </c>
      <c r="H43" s="89" t="e">
        <f t="shared" si="1"/>
        <v>#DIV/0!</v>
      </c>
      <c r="I43" s="90" t="e">
        <f t="shared" si="2"/>
        <v>#DIV/0!</v>
      </c>
      <c r="J43" s="90" t="e">
        <f t="shared" si="3"/>
        <v>#DIV/0!</v>
      </c>
      <c r="K43" s="90" t="e">
        <f t="shared" si="4"/>
        <v>#DIV/0!</v>
      </c>
      <c r="L43" s="94"/>
      <c r="M43" s="92" t="e">
        <f t="shared" si="5"/>
        <v>#DIV/0!</v>
      </c>
    </row>
    <row r="44" spans="1:13" ht="19.5" customHeight="1">
      <c r="A44" s="483"/>
      <c r="B44" s="412"/>
      <c r="C44" s="95"/>
      <c r="D44" s="96"/>
      <c r="E44" s="96"/>
      <c r="F44" s="97"/>
      <c r="G44" s="93">
        <f t="shared" si="0"/>
        <v>0</v>
      </c>
      <c r="H44" s="89" t="e">
        <f t="shared" si="1"/>
        <v>#DIV/0!</v>
      </c>
      <c r="I44" s="90" t="e">
        <f t="shared" si="2"/>
        <v>#DIV/0!</v>
      </c>
      <c r="J44" s="90" t="e">
        <f t="shared" si="3"/>
        <v>#DIV/0!</v>
      </c>
      <c r="K44" s="90" t="e">
        <f t="shared" si="4"/>
        <v>#DIV/0!</v>
      </c>
      <c r="L44" s="94"/>
      <c r="M44" s="92" t="e">
        <f t="shared" si="5"/>
        <v>#DIV/0!</v>
      </c>
    </row>
    <row r="45" spans="1:13" ht="19.5" customHeight="1">
      <c r="A45" s="483"/>
      <c r="B45" s="412"/>
      <c r="C45" s="95"/>
      <c r="D45" s="96"/>
      <c r="E45" s="96"/>
      <c r="F45" s="97"/>
      <c r="G45" s="93">
        <f t="shared" si="0"/>
        <v>0</v>
      </c>
      <c r="H45" s="89" t="e">
        <f t="shared" si="1"/>
        <v>#DIV/0!</v>
      </c>
      <c r="I45" s="90" t="e">
        <f t="shared" si="2"/>
        <v>#DIV/0!</v>
      </c>
      <c r="J45" s="90" t="e">
        <f t="shared" si="3"/>
        <v>#DIV/0!</v>
      </c>
      <c r="K45" s="90" t="e">
        <f t="shared" si="4"/>
        <v>#DIV/0!</v>
      </c>
      <c r="L45" s="94"/>
      <c r="M45" s="92" t="e">
        <f t="shared" si="5"/>
        <v>#DIV/0!</v>
      </c>
    </row>
    <row r="46" spans="1:13" ht="19.5" customHeight="1">
      <c r="A46" s="483"/>
      <c r="B46" s="412"/>
      <c r="C46" s="95"/>
      <c r="D46" s="96"/>
      <c r="E46" s="96"/>
      <c r="F46" s="97"/>
      <c r="G46" s="93">
        <f t="shared" si="0"/>
        <v>0</v>
      </c>
      <c r="H46" s="89" t="e">
        <f t="shared" si="1"/>
        <v>#DIV/0!</v>
      </c>
      <c r="I46" s="90" t="e">
        <f t="shared" si="2"/>
        <v>#DIV/0!</v>
      </c>
      <c r="J46" s="90" t="e">
        <f t="shared" si="3"/>
        <v>#DIV/0!</v>
      </c>
      <c r="K46" s="90" t="e">
        <f t="shared" si="4"/>
        <v>#DIV/0!</v>
      </c>
      <c r="L46" s="94"/>
      <c r="M46" s="92" t="e">
        <f t="shared" si="5"/>
        <v>#DIV/0!</v>
      </c>
    </row>
    <row r="47" spans="1:13" ht="19.5" customHeight="1">
      <c r="A47" s="483"/>
      <c r="B47" s="412"/>
      <c r="C47" s="95"/>
      <c r="D47" s="96"/>
      <c r="E47" s="96"/>
      <c r="F47" s="97"/>
      <c r="G47" s="93">
        <f t="shared" si="0"/>
        <v>0</v>
      </c>
      <c r="H47" s="89" t="e">
        <f t="shared" si="1"/>
        <v>#DIV/0!</v>
      </c>
      <c r="I47" s="90" t="e">
        <f t="shared" si="2"/>
        <v>#DIV/0!</v>
      </c>
      <c r="J47" s="90" t="e">
        <f t="shared" si="3"/>
        <v>#DIV/0!</v>
      </c>
      <c r="K47" s="90" t="e">
        <f t="shared" si="4"/>
        <v>#DIV/0!</v>
      </c>
      <c r="L47" s="94"/>
      <c r="M47" s="92" t="e">
        <f t="shared" si="5"/>
        <v>#DIV/0!</v>
      </c>
    </row>
    <row r="48" spans="1:13" ht="19.5" customHeight="1">
      <c r="A48" s="483"/>
      <c r="B48" s="412"/>
      <c r="C48" s="95"/>
      <c r="D48" s="96"/>
      <c r="E48" s="96"/>
      <c r="F48" s="97"/>
      <c r="G48" s="93">
        <f t="shared" si="0"/>
        <v>0</v>
      </c>
      <c r="H48" s="89" t="e">
        <f t="shared" si="1"/>
        <v>#DIV/0!</v>
      </c>
      <c r="I48" s="90" t="e">
        <f t="shared" si="2"/>
        <v>#DIV/0!</v>
      </c>
      <c r="J48" s="90" t="e">
        <f t="shared" si="3"/>
        <v>#DIV/0!</v>
      </c>
      <c r="K48" s="90" t="e">
        <f t="shared" si="4"/>
        <v>#DIV/0!</v>
      </c>
      <c r="L48" s="94"/>
      <c r="M48" s="92" t="e">
        <f t="shared" si="5"/>
        <v>#DIV/0!</v>
      </c>
    </row>
    <row r="49" spans="1:13" ht="19.5" customHeight="1">
      <c r="A49" s="483"/>
      <c r="B49" s="412"/>
      <c r="C49" s="95"/>
      <c r="D49" s="96"/>
      <c r="E49" s="96"/>
      <c r="F49" s="97"/>
      <c r="G49" s="93">
        <f t="shared" si="0"/>
        <v>0</v>
      </c>
      <c r="H49" s="89" t="e">
        <f t="shared" si="1"/>
        <v>#DIV/0!</v>
      </c>
      <c r="I49" s="90" t="e">
        <f t="shared" si="2"/>
        <v>#DIV/0!</v>
      </c>
      <c r="J49" s="90" t="e">
        <f t="shared" si="3"/>
        <v>#DIV/0!</v>
      </c>
      <c r="K49" s="90" t="e">
        <f t="shared" si="4"/>
        <v>#DIV/0!</v>
      </c>
      <c r="L49" s="94"/>
      <c r="M49" s="92" t="e">
        <f t="shared" si="5"/>
        <v>#DIV/0!</v>
      </c>
    </row>
    <row r="50" spans="1:13" ht="19.5" customHeight="1">
      <c r="A50" s="483"/>
      <c r="B50" s="412"/>
      <c r="C50" s="85"/>
      <c r="D50" s="86"/>
      <c r="E50" s="86"/>
      <c r="F50" s="87"/>
      <c r="G50" s="93">
        <f t="shared" si="0"/>
        <v>0</v>
      </c>
      <c r="H50" s="89" t="e">
        <f t="shared" si="1"/>
        <v>#DIV/0!</v>
      </c>
      <c r="I50" s="90" t="e">
        <f t="shared" si="2"/>
        <v>#DIV/0!</v>
      </c>
      <c r="J50" s="90" t="e">
        <f t="shared" si="3"/>
        <v>#DIV/0!</v>
      </c>
      <c r="K50" s="90" t="e">
        <f t="shared" si="4"/>
        <v>#DIV/0!</v>
      </c>
      <c r="L50" s="94"/>
      <c r="M50" s="92" t="e">
        <f t="shared" si="5"/>
        <v>#DIV/0!</v>
      </c>
    </row>
    <row r="51" spans="1:13" ht="19.5" customHeight="1">
      <c r="A51" s="483"/>
      <c r="B51" s="412"/>
      <c r="C51" s="85"/>
      <c r="D51" s="86"/>
      <c r="E51" s="86"/>
      <c r="F51" s="87"/>
      <c r="G51" s="93">
        <f t="shared" si="0"/>
        <v>0</v>
      </c>
      <c r="H51" s="89" t="e">
        <f t="shared" si="1"/>
        <v>#DIV/0!</v>
      </c>
      <c r="I51" s="90" t="e">
        <f t="shared" si="2"/>
        <v>#DIV/0!</v>
      </c>
      <c r="J51" s="90" t="e">
        <f t="shared" si="3"/>
        <v>#DIV/0!</v>
      </c>
      <c r="K51" s="90" t="e">
        <f t="shared" si="4"/>
        <v>#DIV/0!</v>
      </c>
      <c r="L51" s="94"/>
      <c r="M51" s="92" t="e">
        <f t="shared" si="5"/>
        <v>#DIV/0!</v>
      </c>
    </row>
    <row r="52" spans="1:13" ht="19.5" customHeight="1">
      <c r="A52" s="483"/>
      <c r="B52" s="412"/>
      <c r="C52" s="85"/>
      <c r="D52" s="86"/>
      <c r="E52" s="86"/>
      <c r="F52" s="87"/>
      <c r="G52" s="93">
        <f t="shared" si="0"/>
        <v>0</v>
      </c>
      <c r="H52" s="89" t="e">
        <f t="shared" si="1"/>
        <v>#DIV/0!</v>
      </c>
      <c r="I52" s="90" t="e">
        <f t="shared" si="2"/>
        <v>#DIV/0!</v>
      </c>
      <c r="J52" s="90" t="e">
        <f t="shared" si="3"/>
        <v>#DIV/0!</v>
      </c>
      <c r="K52" s="90" t="e">
        <f t="shared" si="4"/>
        <v>#DIV/0!</v>
      </c>
      <c r="L52" s="94"/>
      <c r="M52" s="92" t="e">
        <f t="shared" si="5"/>
        <v>#DIV/0!</v>
      </c>
    </row>
    <row r="53" spans="1:13" ht="19.5" customHeight="1">
      <c r="A53" s="483"/>
      <c r="B53" s="412"/>
      <c r="C53" s="85"/>
      <c r="D53" s="86"/>
      <c r="E53" s="86"/>
      <c r="F53" s="87"/>
      <c r="G53" s="93">
        <f t="shared" si="0"/>
        <v>0</v>
      </c>
      <c r="H53" s="89" t="e">
        <f t="shared" si="1"/>
        <v>#DIV/0!</v>
      </c>
      <c r="I53" s="90" t="e">
        <f t="shared" si="2"/>
        <v>#DIV/0!</v>
      </c>
      <c r="J53" s="90" t="e">
        <f t="shared" si="3"/>
        <v>#DIV/0!</v>
      </c>
      <c r="K53" s="90" t="e">
        <f t="shared" si="4"/>
        <v>#DIV/0!</v>
      </c>
      <c r="L53" s="94"/>
      <c r="M53" s="92" t="e">
        <f t="shared" si="5"/>
        <v>#DIV/0!</v>
      </c>
    </row>
    <row r="54" spans="1:13" ht="19.5" customHeight="1">
      <c r="A54" s="483"/>
      <c r="B54" s="412"/>
      <c r="C54" s="85"/>
      <c r="D54" s="86"/>
      <c r="E54" s="86"/>
      <c r="F54" s="87"/>
      <c r="G54" s="93">
        <f t="shared" si="0"/>
        <v>0</v>
      </c>
      <c r="H54" s="89" t="e">
        <f t="shared" si="1"/>
        <v>#DIV/0!</v>
      </c>
      <c r="I54" s="90" t="e">
        <f t="shared" si="2"/>
        <v>#DIV/0!</v>
      </c>
      <c r="J54" s="90" t="e">
        <f t="shared" si="3"/>
        <v>#DIV/0!</v>
      </c>
      <c r="K54" s="90" t="e">
        <f t="shared" si="4"/>
        <v>#DIV/0!</v>
      </c>
      <c r="L54" s="94"/>
      <c r="M54" s="92" t="e">
        <f t="shared" si="5"/>
        <v>#DIV/0!</v>
      </c>
    </row>
    <row r="55" spans="1:13" ht="19.5" customHeight="1">
      <c r="A55" s="483"/>
      <c r="B55" s="412"/>
      <c r="C55" s="85"/>
      <c r="D55" s="86"/>
      <c r="E55" s="86"/>
      <c r="F55" s="87"/>
      <c r="G55" s="93">
        <f t="shared" si="0"/>
        <v>0</v>
      </c>
      <c r="H55" s="89" t="e">
        <f t="shared" si="1"/>
        <v>#DIV/0!</v>
      </c>
      <c r="I55" s="90" t="e">
        <f t="shared" si="2"/>
        <v>#DIV/0!</v>
      </c>
      <c r="J55" s="90" t="e">
        <f t="shared" si="3"/>
        <v>#DIV/0!</v>
      </c>
      <c r="K55" s="90" t="e">
        <f t="shared" si="4"/>
        <v>#DIV/0!</v>
      </c>
      <c r="L55" s="94"/>
      <c r="M55" s="92" t="e">
        <f t="shared" si="5"/>
        <v>#DIV/0!</v>
      </c>
    </row>
    <row r="56" spans="1:13" ht="19.5" customHeight="1">
      <c r="A56" s="483"/>
      <c r="B56" s="412"/>
      <c r="C56" s="85"/>
      <c r="D56" s="86"/>
      <c r="E56" s="86"/>
      <c r="F56" s="87"/>
      <c r="G56" s="93">
        <f t="shared" si="0"/>
        <v>0</v>
      </c>
      <c r="H56" s="89" t="e">
        <f t="shared" si="1"/>
        <v>#DIV/0!</v>
      </c>
      <c r="I56" s="90" t="e">
        <f t="shared" si="2"/>
        <v>#DIV/0!</v>
      </c>
      <c r="J56" s="90" t="e">
        <f t="shared" si="3"/>
        <v>#DIV/0!</v>
      </c>
      <c r="K56" s="90" t="e">
        <f t="shared" si="4"/>
        <v>#DIV/0!</v>
      </c>
      <c r="L56" s="94"/>
      <c r="M56" s="92" t="e">
        <f t="shared" si="5"/>
        <v>#DIV/0!</v>
      </c>
    </row>
    <row r="57" spans="1:13" ht="19.5" customHeight="1">
      <c r="A57" s="483"/>
      <c r="B57" s="412"/>
      <c r="C57" s="85"/>
      <c r="D57" s="86"/>
      <c r="E57" s="86"/>
      <c r="F57" s="87"/>
      <c r="G57" s="93">
        <f t="shared" si="0"/>
        <v>0</v>
      </c>
      <c r="H57" s="89" t="e">
        <f t="shared" si="1"/>
        <v>#DIV/0!</v>
      </c>
      <c r="I57" s="90" t="e">
        <f t="shared" si="2"/>
        <v>#DIV/0!</v>
      </c>
      <c r="J57" s="90" t="e">
        <f t="shared" si="3"/>
        <v>#DIV/0!</v>
      </c>
      <c r="K57" s="90" t="e">
        <f t="shared" si="4"/>
        <v>#DIV/0!</v>
      </c>
      <c r="L57" s="94"/>
      <c r="M57" s="92" t="e">
        <f t="shared" si="5"/>
        <v>#DIV/0!</v>
      </c>
    </row>
    <row r="58" spans="1:13" ht="19.5" customHeight="1">
      <c r="A58" s="483"/>
      <c r="B58" s="412"/>
      <c r="C58" s="85"/>
      <c r="D58" s="86"/>
      <c r="E58" s="86"/>
      <c r="F58" s="87"/>
      <c r="G58" s="93">
        <f t="shared" si="0"/>
        <v>0</v>
      </c>
      <c r="H58" s="89" t="e">
        <f t="shared" si="1"/>
        <v>#DIV/0!</v>
      </c>
      <c r="I58" s="90" t="e">
        <f t="shared" si="2"/>
        <v>#DIV/0!</v>
      </c>
      <c r="J58" s="90" t="e">
        <f t="shared" si="3"/>
        <v>#DIV/0!</v>
      </c>
      <c r="K58" s="90" t="e">
        <f t="shared" si="4"/>
        <v>#DIV/0!</v>
      </c>
      <c r="L58" s="94"/>
      <c r="M58" s="92" t="e">
        <f t="shared" si="5"/>
        <v>#DIV/0!</v>
      </c>
    </row>
    <row r="59" spans="1:13" ht="19.5" customHeight="1">
      <c r="A59" s="483"/>
      <c r="B59" s="412"/>
      <c r="C59" s="85"/>
      <c r="D59" s="86"/>
      <c r="E59" s="86"/>
      <c r="F59" s="87"/>
      <c r="G59" s="93">
        <f t="shared" si="0"/>
        <v>0</v>
      </c>
      <c r="H59" s="89" t="e">
        <f t="shared" si="1"/>
        <v>#DIV/0!</v>
      </c>
      <c r="I59" s="90" t="e">
        <f t="shared" si="2"/>
        <v>#DIV/0!</v>
      </c>
      <c r="J59" s="90" t="e">
        <f t="shared" si="3"/>
        <v>#DIV/0!</v>
      </c>
      <c r="K59" s="90" t="e">
        <f t="shared" si="4"/>
        <v>#DIV/0!</v>
      </c>
      <c r="L59" s="94"/>
      <c r="M59" s="92" t="e">
        <f t="shared" si="5"/>
        <v>#DIV/0!</v>
      </c>
    </row>
    <row r="60" spans="1:13" ht="19.5" customHeight="1" thickBot="1">
      <c r="A60" s="485"/>
      <c r="B60" s="413"/>
      <c r="C60" s="98"/>
      <c r="D60" s="99"/>
      <c r="E60" s="99"/>
      <c r="F60" s="100"/>
      <c r="G60" s="93">
        <f t="shared" si="0"/>
        <v>0</v>
      </c>
      <c r="H60" s="89" t="e">
        <f t="shared" si="1"/>
        <v>#DIV/0!</v>
      </c>
      <c r="I60" s="101" t="e">
        <f t="shared" si="2"/>
        <v>#DIV/0!</v>
      </c>
      <c r="J60" s="90" t="e">
        <f t="shared" si="3"/>
        <v>#DIV/0!</v>
      </c>
      <c r="K60" s="90" t="e">
        <f t="shared" si="4"/>
        <v>#DIV/0!</v>
      </c>
      <c r="L60" s="102"/>
      <c r="M60" s="92" t="e">
        <f t="shared" si="5"/>
        <v>#DIV/0!</v>
      </c>
    </row>
    <row r="61" spans="1:13" ht="21" customHeight="1" thickBot="1">
      <c r="A61" s="615" t="s">
        <v>26</v>
      </c>
      <c r="B61" s="616"/>
      <c r="C61" s="103">
        <f>SUM(C13:C60)</f>
        <v>0</v>
      </c>
      <c r="D61" s="104">
        <f>SUM(D13:D60)</f>
        <v>0</v>
      </c>
      <c r="E61" s="104">
        <f>SUM(E13:E60)</f>
        <v>0</v>
      </c>
      <c r="F61" s="105">
        <f>SUM(F13:F60)</f>
        <v>0</v>
      </c>
      <c r="G61" s="106">
        <f>SUM(G13:G60)</f>
        <v>0</v>
      </c>
      <c r="H61" s="107" t="e">
        <f>SUM(D61:F61)/C12</f>
        <v>#DIV/0!</v>
      </c>
      <c r="I61" s="108" t="e">
        <f>SUM(D61/F12)</f>
        <v>#DIV/0!</v>
      </c>
      <c r="J61" s="108" t="e">
        <f>SUM(E61/G12)</f>
        <v>#DIV/0!</v>
      </c>
      <c r="K61" s="109" t="e">
        <f>SUM(F61/H12)</f>
        <v>#DIV/0!</v>
      </c>
      <c r="L61" s="110">
        <f>SUM(L13:L60)</f>
        <v>0</v>
      </c>
      <c r="M61" s="111" t="e">
        <f t="shared" si="5"/>
        <v>#DIV/0!</v>
      </c>
    </row>
    <row r="62" spans="2:11" ht="21.75" customHeight="1">
      <c r="B62" s="112"/>
      <c r="C62" s="112"/>
      <c r="D62" s="112"/>
      <c r="E62" s="112"/>
      <c r="F62" s="112"/>
      <c r="G62" s="113"/>
      <c r="H62" s="112"/>
      <c r="I62" s="112"/>
      <c r="J62" s="112"/>
      <c r="K62" s="112"/>
    </row>
    <row r="63" spans="1:11" ht="18">
      <c r="A63" s="622" t="s">
        <v>84</v>
      </c>
      <c r="B63" s="623"/>
      <c r="C63" s="623"/>
      <c r="D63" s="624"/>
      <c r="E63" s="113"/>
      <c r="F63" s="113"/>
      <c r="G63" s="113"/>
      <c r="H63" s="113"/>
      <c r="I63" s="113"/>
      <c r="J63" s="113"/>
      <c r="K63" s="112"/>
    </row>
    <row r="64" spans="1:11" ht="15">
      <c r="A64" s="697" t="s">
        <v>34</v>
      </c>
      <c r="B64" s="619"/>
      <c r="C64" s="718" t="s">
        <v>57</v>
      </c>
      <c r="D64" s="718"/>
      <c r="E64" s="113"/>
      <c r="F64" s="113"/>
      <c r="G64" s="115"/>
      <c r="H64" s="113"/>
      <c r="I64" s="113"/>
      <c r="J64" s="113"/>
      <c r="K64" s="112"/>
    </row>
    <row r="65" spans="1:11" ht="15">
      <c r="A65" s="611" t="s">
        <v>134</v>
      </c>
      <c r="B65" s="651"/>
      <c r="C65" s="617">
        <f>SUM(L61*M11)</f>
        <v>0</v>
      </c>
      <c r="D65" s="617"/>
      <c r="E65" s="115"/>
      <c r="F65" s="115"/>
      <c r="G65" s="116"/>
      <c r="H65" s="115"/>
      <c r="I65" s="115"/>
      <c r="J65" s="115"/>
      <c r="K65" s="112"/>
    </row>
    <row r="66" spans="1:13" ht="18">
      <c r="A66" s="614"/>
      <c r="B66" s="614"/>
      <c r="C66" s="649"/>
      <c r="D66" s="649"/>
      <c r="F66" s="622" t="s">
        <v>87</v>
      </c>
      <c r="G66" s="623"/>
      <c r="H66" s="623"/>
      <c r="I66" s="623"/>
      <c r="J66" s="623"/>
      <c r="K66" s="623"/>
      <c r="L66" s="623"/>
      <c r="M66" s="624"/>
    </row>
    <row r="67" spans="1:13" ht="18">
      <c r="A67" s="705" t="s">
        <v>35</v>
      </c>
      <c r="B67" s="706"/>
      <c r="C67" s="693" t="s">
        <v>57</v>
      </c>
      <c r="D67" s="694"/>
      <c r="E67" s="118"/>
      <c r="F67" s="611" t="s">
        <v>85</v>
      </c>
      <c r="G67" s="611"/>
      <c r="H67" s="611"/>
      <c r="I67" s="611"/>
      <c r="J67" s="611"/>
      <c r="K67" s="611"/>
      <c r="L67" s="611"/>
      <c r="M67" s="371" t="e">
        <f>SUM(C68/C69)</f>
        <v>#DIV/0!</v>
      </c>
    </row>
    <row r="68" spans="1:13" ht="18">
      <c r="A68" s="611" t="s">
        <v>72</v>
      </c>
      <c r="B68" s="611"/>
      <c r="C68" s="676"/>
      <c r="D68" s="676"/>
      <c r="E68" s="119"/>
      <c r="F68" s="611" t="s">
        <v>131</v>
      </c>
      <c r="G68" s="611"/>
      <c r="H68" s="611"/>
      <c r="I68" s="611"/>
      <c r="J68" s="611"/>
      <c r="K68" s="611"/>
      <c r="L68" s="611"/>
      <c r="M68" s="372" t="e">
        <f>SUM(C68-G61)/C68</f>
        <v>#DIV/0!</v>
      </c>
    </row>
    <row r="69" spans="1:13" ht="18">
      <c r="A69" s="611" t="s">
        <v>73</v>
      </c>
      <c r="B69" s="611"/>
      <c r="C69" s="677"/>
      <c r="D69" s="677"/>
      <c r="E69" s="118"/>
      <c r="F69" s="611" t="s">
        <v>86</v>
      </c>
      <c r="G69" s="611"/>
      <c r="H69" s="611"/>
      <c r="I69" s="611"/>
      <c r="J69" s="611"/>
      <c r="K69" s="611"/>
      <c r="L69" s="611"/>
      <c r="M69" s="373" t="e">
        <f>SUM(C70/L61)</f>
        <v>#DIV/0!</v>
      </c>
    </row>
    <row r="70" spans="1:13" ht="18">
      <c r="A70" s="611" t="s">
        <v>120</v>
      </c>
      <c r="B70" s="611"/>
      <c r="C70" s="676"/>
      <c r="D70" s="676"/>
      <c r="E70" s="118"/>
      <c r="F70" s="719" t="s">
        <v>56</v>
      </c>
      <c r="G70" s="719"/>
      <c r="H70" s="719"/>
      <c r="I70" s="719"/>
      <c r="J70" s="719"/>
      <c r="K70" s="719"/>
      <c r="L70" s="719"/>
      <c r="M70" s="375" t="e">
        <f>M61</f>
        <v>#DIV/0!</v>
      </c>
    </row>
    <row r="71" spans="1:4" ht="15">
      <c r="A71" s="611" t="s">
        <v>121</v>
      </c>
      <c r="B71" s="611"/>
      <c r="C71" s="677"/>
      <c r="D71" s="677"/>
    </row>
    <row r="72" ht="24.75" customHeight="1"/>
    <row r="73" spans="1:4" ht="19.5" customHeight="1">
      <c r="A73" s="709" t="s">
        <v>2</v>
      </c>
      <c r="B73" s="710"/>
      <c r="C73" s="710"/>
      <c r="D73" s="711"/>
    </row>
    <row r="74" spans="1:13" ht="19.5" customHeight="1">
      <c r="A74" s="678"/>
      <c r="B74" s="679"/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80"/>
    </row>
    <row r="75" spans="1:13" ht="19.5" customHeight="1">
      <c r="A75" s="681"/>
      <c r="B75" s="682"/>
      <c r="C75" s="682"/>
      <c r="D75" s="682"/>
      <c r="E75" s="682"/>
      <c r="F75" s="682"/>
      <c r="G75" s="682"/>
      <c r="H75" s="682"/>
      <c r="I75" s="682"/>
      <c r="J75" s="682"/>
      <c r="K75" s="682"/>
      <c r="L75" s="682"/>
      <c r="M75" s="68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sheetProtection password="CA57" sheet="1" objects="1" scenarios="1"/>
  <mergeCells count="43">
    <mergeCell ref="C64:D64"/>
    <mergeCell ref="A67:B67"/>
    <mergeCell ref="A73:D73"/>
    <mergeCell ref="F67:L67"/>
    <mergeCell ref="F68:L68"/>
    <mergeCell ref="F69:L69"/>
    <mergeCell ref="F70:L70"/>
    <mergeCell ref="F66:M66"/>
    <mergeCell ref="A64:B64"/>
    <mergeCell ref="A74:M75"/>
    <mergeCell ref="A65:B65"/>
    <mergeCell ref="A66:B66"/>
    <mergeCell ref="A69:B69"/>
    <mergeCell ref="C71:D71"/>
    <mergeCell ref="A68:B68"/>
    <mergeCell ref="A70:B70"/>
    <mergeCell ref="C70:D70"/>
    <mergeCell ref="A63:D63"/>
    <mergeCell ref="A8:B8"/>
    <mergeCell ref="C10:D10"/>
    <mergeCell ref="A71:B71"/>
    <mergeCell ref="C65:D65"/>
    <mergeCell ref="C66:D66"/>
    <mergeCell ref="C67:D67"/>
    <mergeCell ref="C68:D68"/>
    <mergeCell ref="C69:D69"/>
    <mergeCell ref="A61:B61"/>
    <mergeCell ref="A1:G1"/>
    <mergeCell ref="A6:B6"/>
    <mergeCell ref="C6:D6"/>
    <mergeCell ref="G5:I5"/>
    <mergeCell ref="A2:H2"/>
    <mergeCell ref="B4:C4"/>
    <mergeCell ref="B5:C5"/>
    <mergeCell ref="B3:C3"/>
    <mergeCell ref="I4:K4"/>
    <mergeCell ref="L14:M14"/>
    <mergeCell ref="C8:D8"/>
    <mergeCell ref="H14:K14"/>
    <mergeCell ref="C11:D11"/>
    <mergeCell ref="G14:G15"/>
    <mergeCell ref="C12:D12"/>
    <mergeCell ref="D9:E9"/>
  </mergeCells>
  <printOptions horizontalCentered="1" verticalCentered="1"/>
  <pageMargins left="0.25" right="0.17" top="0.41" bottom="0.37" header="0.13" footer="0.17"/>
  <pageSetup fitToHeight="0" fitToWidth="1" horizontalDpi="360" verticalDpi="360" orientation="portrait" paperSize="9" scale="41"/>
  <headerFooter alignWithMargins="0">
    <oddHeader>&amp;C&amp;F</oddHeader>
    <oddFooter>&amp;C&amp;A</oddFooter>
  </headerFooter>
  <colBreaks count="2" manualBreakCount="2">
    <brk id="11" max="74" man="1"/>
    <brk id="13" min="1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MSF</dc:creator>
  <cp:keywords/>
  <dc:description>VACCI ROUG MARADI 2001</dc:description>
  <cp:lastModifiedBy>xr3</cp:lastModifiedBy>
  <cp:lastPrinted>2013-04-12T15:28:21Z</cp:lastPrinted>
  <dcterms:created xsi:type="dcterms:W3CDTF">1999-03-23T18:34:05Z</dcterms:created>
  <dcterms:modified xsi:type="dcterms:W3CDTF">2013-06-13T14:09:53Z</dcterms:modified>
  <cp:category/>
  <cp:version/>
  <cp:contentType/>
  <cp:contentStatus/>
</cp:coreProperties>
</file>