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7"/>
  <workbookPr/>
  <mc:AlternateContent xmlns:mc="http://schemas.openxmlformats.org/markup-compatibility/2006">
    <mc:Choice Requires="x15">
      <x15ac:absPath xmlns:x15ac="http://schemas.microsoft.com/office/spreadsheetml/2010/11/ac" url="https://msfintl-my.sharepoint.com/personal/corinne_danet_paris_msf_org/Documents/A vacci 2023/03Transverse - Patho/Rougeole/Guide line/Annexes/"/>
    </mc:Choice>
  </mc:AlternateContent>
  <xr:revisionPtr revIDLastSave="0" documentId="8_{95CDDB81-18A1-444B-9483-AAC7907438EF}" xr6:coauthVersionLast="47" xr6:coauthVersionMax="47" xr10:uidLastSave="{00000000-0000-0000-0000-000000000000}"/>
  <bookViews>
    <workbookView xWindow="-110" yWindow="-110" windowWidth="19420" windowHeight="10560" firstSheet="2" activeTab="2" xr2:uid="{00000000-000D-0000-FFFF-FFFF00000000}"/>
  </bookViews>
  <sheets>
    <sheet name="Ex. planning vacci par lieu" sheetId="3" r:id="rId1"/>
    <sheet name="Ex. planning vacci équipes" sheetId="2" r:id="rId2"/>
    <sheet name="Ex Estimation congélation" sheetId="24" r:id="rId3"/>
    <sheet name="Estimation congélation A" sheetId="26" r:id="rId4"/>
    <sheet name="Estimation congélation B" sheetId="27" r:id="rId5"/>
    <sheet name="Estimation congélation C" sheetId="21" r:id="rId6"/>
    <sheet name="Estimation congélation 40 sites" sheetId="28" r:id="rId7"/>
  </sheets>
  <definedNames>
    <definedName name="_xlnm.Print_Area" localSheetId="6">'Estimation congélation 40 sites'!$A$1:$Z$127</definedName>
    <definedName name="_xlnm.Print_Area" localSheetId="3">'Estimation congélation A'!$A$1:$Z$106</definedName>
    <definedName name="_xlnm.Print_Area" localSheetId="4">'Estimation congélation B'!$A$1:$Z$106</definedName>
    <definedName name="_xlnm.Print_Area" localSheetId="5">'Estimation congélation C'!$A$1:$Z$106</definedName>
    <definedName name="_xlnm.Print_Area" localSheetId="2">'Ex Estimation congélation'!$A$1:$Z$106</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28" l="1"/>
  <c r="G26" i="28"/>
  <c r="D27" i="28"/>
  <c r="G27" i="28"/>
  <c r="D28" i="28"/>
  <c r="G28" i="28"/>
  <c r="D33" i="28"/>
  <c r="E33" i="28"/>
  <c r="F33" i="28"/>
  <c r="G33" i="28"/>
  <c r="D34" i="28"/>
  <c r="E34" i="28"/>
  <c r="F34" i="28"/>
  <c r="G34" i="28"/>
  <c r="D85" i="28"/>
  <c r="E85" i="28"/>
  <c r="F85" i="28"/>
  <c r="G85" i="28"/>
  <c r="H85" i="28"/>
  <c r="I85" i="28"/>
  <c r="J85" i="28"/>
  <c r="K85" i="28"/>
  <c r="L85" i="28"/>
  <c r="M85" i="28"/>
  <c r="N85" i="28"/>
  <c r="O85" i="28"/>
  <c r="P85" i="28"/>
  <c r="Q85" i="28"/>
  <c r="R85" i="28"/>
  <c r="S85" i="28"/>
  <c r="T85" i="28"/>
  <c r="U85" i="28"/>
  <c r="V85" i="28"/>
  <c r="W85" i="28"/>
  <c r="X85" i="28"/>
  <c r="Y85" i="28"/>
  <c r="Z85" i="28"/>
  <c r="D96" i="28"/>
  <c r="F96" i="28"/>
  <c r="G96" i="28"/>
  <c r="H96" i="28"/>
  <c r="D97" i="28"/>
  <c r="F97" i="28"/>
  <c r="G97" i="28"/>
  <c r="H97" i="28"/>
  <c r="D98" i="28"/>
  <c r="F98" i="28"/>
  <c r="G98" i="28"/>
  <c r="H98" i="28"/>
  <c r="D99" i="28"/>
  <c r="F99" i="28"/>
  <c r="G99" i="28"/>
  <c r="H99" i="28"/>
  <c r="D100" i="28"/>
  <c r="F100" i="28"/>
  <c r="G100" i="28"/>
  <c r="H100" i="28"/>
  <c r="D101" i="28"/>
  <c r="F101" i="28"/>
  <c r="G101" i="28"/>
  <c r="H101" i="28"/>
  <c r="D102" i="28"/>
  <c r="F102" i="28"/>
  <c r="G102" i="28"/>
  <c r="H102" i="28"/>
  <c r="D103" i="28"/>
  <c r="F103" i="28"/>
  <c r="G103" i="28"/>
  <c r="H103" i="28"/>
  <c r="D104" i="28"/>
  <c r="F104" i="28"/>
  <c r="G104" i="28"/>
  <c r="H104" i="28"/>
  <c r="D105" i="28"/>
  <c r="F105" i="28"/>
  <c r="G105" i="28"/>
  <c r="H105" i="28"/>
  <c r="C106" i="28"/>
  <c r="D106" i="28"/>
  <c r="E106" i="28"/>
  <c r="F106" i="28"/>
  <c r="G106" i="28"/>
  <c r="H106" i="28"/>
  <c r="B109" i="28"/>
  <c r="B110" i="28"/>
  <c r="E111" i="28"/>
  <c r="C118" i="28"/>
  <c r="C119" i="28"/>
  <c r="D117" i="28"/>
  <c r="D119" i="28"/>
  <c r="E117" i="28"/>
  <c r="D118" i="28"/>
  <c r="E119" i="28"/>
  <c r="F117" i="28"/>
  <c r="E118" i="28"/>
  <c r="F119" i="28"/>
  <c r="G117" i="28"/>
  <c r="F118" i="28"/>
  <c r="G119" i="28"/>
  <c r="H117" i="28"/>
  <c r="G118" i="28"/>
  <c r="H119" i="28"/>
  <c r="I117" i="28"/>
  <c r="H118" i="28"/>
  <c r="I119" i="28"/>
  <c r="J117" i="28"/>
  <c r="I118" i="28"/>
  <c r="J119" i="28"/>
  <c r="K117" i="28"/>
  <c r="J118" i="28"/>
  <c r="K119" i="28"/>
  <c r="L117" i="28"/>
  <c r="K118" i="28"/>
  <c r="L119" i="28"/>
  <c r="M117" i="28"/>
  <c r="L118" i="28"/>
  <c r="M119" i="28"/>
  <c r="N117" i="28"/>
  <c r="M118" i="28"/>
  <c r="N119" i="28"/>
  <c r="O117" i="28"/>
  <c r="N118" i="28"/>
  <c r="O119" i="28"/>
  <c r="P117" i="28"/>
  <c r="O118" i="28"/>
  <c r="P119" i="28"/>
  <c r="Q117" i="28"/>
  <c r="P118" i="28"/>
  <c r="Q119" i="28"/>
  <c r="R117" i="28"/>
  <c r="Q118" i="28"/>
  <c r="R119" i="28"/>
  <c r="S117" i="28"/>
  <c r="R118" i="28"/>
  <c r="S119" i="28"/>
  <c r="T117" i="28"/>
  <c r="S118" i="28"/>
  <c r="T119" i="28"/>
  <c r="U117" i="28"/>
  <c r="T118" i="28"/>
  <c r="U119" i="28"/>
  <c r="V117" i="28"/>
  <c r="U118" i="28"/>
  <c r="V119" i="28"/>
  <c r="W117" i="28"/>
  <c r="V118" i="28"/>
  <c r="W119" i="28"/>
  <c r="X117" i="28"/>
  <c r="W118" i="28"/>
  <c r="X119" i="28"/>
  <c r="Y117" i="28"/>
  <c r="X118" i="28"/>
  <c r="Y119" i="28"/>
  <c r="Z117" i="28"/>
  <c r="Y118" i="28"/>
  <c r="Z118" i="28"/>
  <c r="Z119" i="28"/>
  <c r="D26" i="21"/>
  <c r="G26" i="21"/>
  <c r="D27" i="21"/>
  <c r="G27" i="21"/>
  <c r="D28" i="21"/>
  <c r="G28" i="21"/>
  <c r="D33" i="21"/>
  <c r="E33" i="21"/>
  <c r="F33" i="21"/>
  <c r="G33" i="21"/>
  <c r="D34" i="21"/>
  <c r="E34" i="21"/>
  <c r="F34" i="21"/>
  <c r="G34" i="21"/>
  <c r="D64" i="21"/>
  <c r="E64" i="21"/>
  <c r="F64" i="21"/>
  <c r="G64" i="21"/>
  <c r="H64" i="21"/>
  <c r="I64" i="21"/>
  <c r="J64" i="21"/>
  <c r="K64" i="21"/>
  <c r="L64" i="21"/>
  <c r="M64" i="21"/>
  <c r="N64" i="21"/>
  <c r="O64" i="21"/>
  <c r="P64" i="21"/>
  <c r="Q64" i="21"/>
  <c r="R64" i="21"/>
  <c r="S64" i="21"/>
  <c r="T64" i="21"/>
  <c r="U64" i="21"/>
  <c r="V64" i="21"/>
  <c r="W64" i="21"/>
  <c r="X64" i="21"/>
  <c r="Y64" i="21"/>
  <c r="Z64" i="21"/>
  <c r="D75" i="21"/>
  <c r="F75" i="21"/>
  <c r="G75" i="21"/>
  <c r="H75" i="21"/>
  <c r="D76" i="21"/>
  <c r="F76" i="21"/>
  <c r="G76" i="21"/>
  <c r="H76" i="21"/>
  <c r="D77" i="21"/>
  <c r="F77" i="21"/>
  <c r="G77" i="21"/>
  <c r="H77" i="21"/>
  <c r="D78" i="21"/>
  <c r="F78" i="21"/>
  <c r="G78" i="21"/>
  <c r="H78" i="21"/>
  <c r="D79" i="21"/>
  <c r="F79" i="21"/>
  <c r="G79" i="21"/>
  <c r="H79" i="21"/>
  <c r="D80" i="21"/>
  <c r="F80" i="21"/>
  <c r="G80" i="21"/>
  <c r="H80" i="21"/>
  <c r="D81" i="21"/>
  <c r="F81" i="21"/>
  <c r="G81" i="21"/>
  <c r="H81" i="21"/>
  <c r="D82" i="21"/>
  <c r="F82" i="21"/>
  <c r="G82" i="21"/>
  <c r="H82" i="21"/>
  <c r="D83" i="21"/>
  <c r="F83" i="21"/>
  <c r="G83" i="21"/>
  <c r="H83" i="21"/>
  <c r="D84" i="21"/>
  <c r="F84" i="21"/>
  <c r="G84" i="21"/>
  <c r="H84" i="21"/>
  <c r="C85" i="21"/>
  <c r="D85" i="21"/>
  <c r="E85" i="21"/>
  <c r="F85" i="21"/>
  <c r="G85" i="21"/>
  <c r="H85" i="21"/>
  <c r="B88" i="21"/>
  <c r="B89" i="21"/>
  <c r="E90" i="21"/>
  <c r="C97" i="21"/>
  <c r="C98" i="21"/>
  <c r="D96" i="21"/>
  <c r="D98" i="21"/>
  <c r="E96" i="21"/>
  <c r="D97" i="21"/>
  <c r="E98" i="21"/>
  <c r="F96" i="21"/>
  <c r="E97" i="21"/>
  <c r="F98" i="21"/>
  <c r="G96" i="21"/>
  <c r="F97" i="21"/>
  <c r="G98" i="21"/>
  <c r="H96" i="21"/>
  <c r="G97" i="21"/>
  <c r="H98" i="21"/>
  <c r="I96" i="21"/>
  <c r="H97" i="21"/>
  <c r="I98" i="21"/>
  <c r="J96" i="21"/>
  <c r="I97" i="21"/>
  <c r="J98" i="21"/>
  <c r="K96" i="21"/>
  <c r="J97" i="21"/>
  <c r="K98" i="21"/>
  <c r="L96" i="21"/>
  <c r="K97" i="21"/>
  <c r="L98" i="21"/>
  <c r="M96" i="21"/>
  <c r="L97" i="21"/>
  <c r="M98" i="21"/>
  <c r="N96" i="21"/>
  <c r="M97" i="21"/>
  <c r="N98" i="21"/>
  <c r="O96" i="21"/>
  <c r="N97" i="21"/>
  <c r="O98" i="21"/>
  <c r="P96" i="21"/>
  <c r="O97" i="21"/>
  <c r="P98" i="21"/>
  <c r="Q96" i="21"/>
  <c r="P97" i="21"/>
  <c r="Q98" i="21"/>
  <c r="R96" i="21"/>
  <c r="Q97" i="21"/>
  <c r="R98" i="21"/>
  <c r="S96" i="21"/>
  <c r="R97" i="21"/>
  <c r="S98" i="21"/>
  <c r="T96" i="21"/>
  <c r="S97" i="21"/>
  <c r="T98" i="21"/>
  <c r="U96" i="21"/>
  <c r="T97" i="21"/>
  <c r="U98" i="21"/>
  <c r="V96" i="21"/>
  <c r="U97" i="21"/>
  <c r="V98" i="21"/>
  <c r="W96" i="21"/>
  <c r="V97" i="21"/>
  <c r="W98" i="21"/>
  <c r="X96" i="21"/>
  <c r="W97" i="21"/>
  <c r="X98" i="21"/>
  <c r="Y96" i="21"/>
  <c r="X97" i="21"/>
  <c r="Y98" i="21"/>
  <c r="Z96" i="21"/>
  <c r="Y97" i="21"/>
  <c r="Z97" i="21"/>
  <c r="Z98" i="21"/>
  <c r="D26" i="27"/>
  <c r="G26" i="27"/>
  <c r="D27" i="27"/>
  <c r="G27" i="27"/>
  <c r="D28" i="27"/>
  <c r="G28" i="27"/>
  <c r="D33" i="27"/>
  <c r="E33" i="27"/>
  <c r="F33" i="27"/>
  <c r="G33" i="27"/>
  <c r="D34" i="27"/>
  <c r="E34" i="27"/>
  <c r="F34" i="27"/>
  <c r="G34" i="27"/>
  <c r="D64" i="27"/>
  <c r="E64" i="27"/>
  <c r="F64" i="27"/>
  <c r="G64" i="27"/>
  <c r="H64" i="27"/>
  <c r="I64" i="27"/>
  <c r="J64" i="27"/>
  <c r="K64" i="27"/>
  <c r="L64" i="27"/>
  <c r="M64" i="27"/>
  <c r="N64" i="27"/>
  <c r="O64" i="27"/>
  <c r="P64" i="27"/>
  <c r="Q64" i="27"/>
  <c r="R64" i="27"/>
  <c r="S64" i="27"/>
  <c r="T64" i="27"/>
  <c r="U64" i="27"/>
  <c r="V64" i="27"/>
  <c r="W64" i="27"/>
  <c r="X64" i="27"/>
  <c r="Y64" i="27"/>
  <c r="Z64" i="27"/>
  <c r="D75" i="27"/>
  <c r="F75" i="27"/>
  <c r="G75" i="27"/>
  <c r="H75" i="27"/>
  <c r="D76" i="27"/>
  <c r="F76" i="27"/>
  <c r="G76" i="27"/>
  <c r="H76" i="27"/>
  <c r="D77" i="27"/>
  <c r="F77" i="27"/>
  <c r="G77" i="27"/>
  <c r="H77" i="27"/>
  <c r="D78" i="27"/>
  <c r="F78" i="27"/>
  <c r="G78" i="27"/>
  <c r="H78" i="27"/>
  <c r="D79" i="27"/>
  <c r="F79" i="27"/>
  <c r="G79" i="27"/>
  <c r="H79" i="27"/>
  <c r="D80" i="27"/>
  <c r="F80" i="27"/>
  <c r="G80" i="27"/>
  <c r="H80" i="27"/>
  <c r="D81" i="27"/>
  <c r="F81" i="27"/>
  <c r="G81" i="27"/>
  <c r="H81" i="27"/>
  <c r="D82" i="27"/>
  <c r="F82" i="27"/>
  <c r="G82" i="27"/>
  <c r="H82" i="27"/>
  <c r="D83" i="27"/>
  <c r="F83" i="27"/>
  <c r="G83" i="27"/>
  <c r="H83" i="27"/>
  <c r="D84" i="27"/>
  <c r="F84" i="27"/>
  <c r="G84" i="27"/>
  <c r="H84" i="27"/>
  <c r="C85" i="27"/>
  <c r="D85" i="27"/>
  <c r="E85" i="27"/>
  <c r="F85" i="27"/>
  <c r="G85" i="27"/>
  <c r="H85" i="27"/>
  <c r="B88" i="27"/>
  <c r="B89" i="27"/>
  <c r="E90" i="27"/>
  <c r="C97" i="27"/>
  <c r="C98" i="27"/>
  <c r="D96" i="27"/>
  <c r="D98" i="27"/>
  <c r="E96" i="27"/>
  <c r="D97" i="27"/>
  <c r="E98" i="27"/>
  <c r="F96" i="27"/>
  <c r="E97" i="27"/>
  <c r="F98" i="27"/>
  <c r="G96" i="27"/>
  <c r="F97" i="27"/>
  <c r="G98" i="27"/>
  <c r="H96" i="27"/>
  <c r="G97" i="27"/>
  <c r="H98" i="27"/>
  <c r="I96" i="27"/>
  <c r="H97" i="27"/>
  <c r="I98" i="27"/>
  <c r="J96" i="27"/>
  <c r="I97" i="27"/>
  <c r="J98" i="27"/>
  <c r="K96" i="27"/>
  <c r="J97" i="27"/>
  <c r="K98" i="27"/>
  <c r="L96" i="27"/>
  <c r="K97" i="27"/>
  <c r="L98" i="27"/>
  <c r="M96" i="27"/>
  <c r="L97" i="27"/>
  <c r="M98" i="27"/>
  <c r="N96" i="27"/>
  <c r="M97" i="27"/>
  <c r="N98" i="27"/>
  <c r="O96" i="27"/>
  <c r="N97" i="27"/>
  <c r="O98" i="27"/>
  <c r="P96" i="27"/>
  <c r="O97" i="27"/>
  <c r="P98" i="27"/>
  <c r="Q96" i="27"/>
  <c r="P97" i="27"/>
  <c r="Q98" i="27"/>
  <c r="R96" i="27"/>
  <c r="Q97" i="27"/>
  <c r="R98" i="27"/>
  <c r="S96" i="27"/>
  <c r="R97" i="27"/>
  <c r="S98" i="27"/>
  <c r="T96" i="27"/>
  <c r="S97" i="27"/>
  <c r="T98" i="27"/>
  <c r="U96" i="27"/>
  <c r="T97" i="27"/>
  <c r="U98" i="27"/>
  <c r="V96" i="27"/>
  <c r="U97" i="27"/>
  <c r="V98" i="27"/>
  <c r="W96" i="27"/>
  <c r="V97" i="27"/>
  <c r="W98" i="27"/>
  <c r="X96" i="27"/>
  <c r="W97" i="27"/>
  <c r="X98" i="27"/>
  <c r="Y96" i="27"/>
  <c r="X97" i="27"/>
  <c r="Y98" i="27"/>
  <c r="Z96" i="27"/>
  <c r="Y97" i="27"/>
  <c r="Z97" i="27"/>
  <c r="Z98" i="27"/>
  <c r="D26" i="26"/>
  <c r="G26" i="26"/>
  <c r="D27" i="26"/>
  <c r="G27" i="26"/>
  <c r="D28" i="26"/>
  <c r="G28" i="26"/>
  <c r="D33" i="26"/>
  <c r="E33" i="26"/>
  <c r="F33" i="26"/>
  <c r="G33" i="26"/>
  <c r="D34" i="26"/>
  <c r="E34" i="26"/>
  <c r="F34" i="26"/>
  <c r="G34" i="26"/>
  <c r="D64" i="26"/>
  <c r="E64" i="26"/>
  <c r="F64" i="26"/>
  <c r="G64" i="26"/>
  <c r="H64" i="26"/>
  <c r="I64" i="26"/>
  <c r="J64" i="26"/>
  <c r="K64" i="26"/>
  <c r="L64" i="26"/>
  <c r="M64" i="26"/>
  <c r="N64" i="26"/>
  <c r="O64" i="26"/>
  <c r="P64" i="26"/>
  <c r="Q64" i="26"/>
  <c r="R64" i="26"/>
  <c r="S64" i="26"/>
  <c r="T64" i="26"/>
  <c r="U64" i="26"/>
  <c r="V64" i="26"/>
  <c r="W64" i="26"/>
  <c r="X64" i="26"/>
  <c r="Y64" i="26"/>
  <c r="Z64" i="26"/>
  <c r="D75" i="26"/>
  <c r="F75" i="26"/>
  <c r="G75" i="26"/>
  <c r="H75" i="26"/>
  <c r="D76" i="26"/>
  <c r="F76" i="26"/>
  <c r="G76" i="26"/>
  <c r="H76" i="26"/>
  <c r="D77" i="26"/>
  <c r="F77" i="26"/>
  <c r="G77" i="26"/>
  <c r="H77" i="26"/>
  <c r="D78" i="26"/>
  <c r="F78" i="26"/>
  <c r="G78" i="26"/>
  <c r="H78" i="26"/>
  <c r="D79" i="26"/>
  <c r="F79" i="26"/>
  <c r="G79" i="26"/>
  <c r="H79" i="26"/>
  <c r="D80" i="26"/>
  <c r="F80" i="26"/>
  <c r="G80" i="26"/>
  <c r="H80" i="26"/>
  <c r="D81" i="26"/>
  <c r="F81" i="26"/>
  <c r="G81" i="26"/>
  <c r="H81" i="26"/>
  <c r="D82" i="26"/>
  <c r="F82" i="26"/>
  <c r="G82" i="26"/>
  <c r="H82" i="26"/>
  <c r="D83" i="26"/>
  <c r="F83" i="26"/>
  <c r="G83" i="26"/>
  <c r="H83" i="26"/>
  <c r="D84" i="26"/>
  <c r="F84" i="26"/>
  <c r="G84" i="26"/>
  <c r="H84" i="26"/>
  <c r="C85" i="26"/>
  <c r="D85" i="26"/>
  <c r="E85" i="26"/>
  <c r="F85" i="26"/>
  <c r="G85" i="26"/>
  <c r="H85" i="26"/>
  <c r="B88" i="26"/>
  <c r="B89" i="26"/>
  <c r="E90" i="26"/>
  <c r="C97" i="26"/>
  <c r="C98" i="26"/>
  <c r="D96" i="26"/>
  <c r="D98" i="26"/>
  <c r="E96" i="26"/>
  <c r="D97" i="26"/>
  <c r="E98" i="26"/>
  <c r="F96" i="26"/>
  <c r="E97" i="26"/>
  <c r="F98" i="26"/>
  <c r="G96" i="26"/>
  <c r="F97" i="26"/>
  <c r="G98" i="26"/>
  <c r="H96" i="26"/>
  <c r="G97" i="26"/>
  <c r="H98" i="26"/>
  <c r="I96" i="26"/>
  <c r="H97" i="26"/>
  <c r="I98" i="26"/>
  <c r="J96" i="26"/>
  <c r="I97" i="26"/>
  <c r="J98" i="26"/>
  <c r="K96" i="26"/>
  <c r="J97" i="26"/>
  <c r="K98" i="26"/>
  <c r="L96" i="26"/>
  <c r="K97" i="26"/>
  <c r="L98" i="26"/>
  <c r="M96" i="26"/>
  <c r="L97" i="26"/>
  <c r="M98" i="26"/>
  <c r="N96" i="26"/>
  <c r="M97" i="26"/>
  <c r="N98" i="26"/>
  <c r="O96" i="26"/>
  <c r="N97" i="26"/>
  <c r="O98" i="26"/>
  <c r="P96" i="26"/>
  <c r="O97" i="26"/>
  <c r="P98" i="26"/>
  <c r="Q96" i="26"/>
  <c r="P97" i="26"/>
  <c r="Q98" i="26"/>
  <c r="R96" i="26"/>
  <c r="Q97" i="26"/>
  <c r="R98" i="26"/>
  <c r="S96" i="26"/>
  <c r="R97" i="26"/>
  <c r="S98" i="26"/>
  <c r="T96" i="26"/>
  <c r="S97" i="26"/>
  <c r="T98" i="26"/>
  <c r="U96" i="26"/>
  <c r="T97" i="26"/>
  <c r="U98" i="26"/>
  <c r="V96" i="26"/>
  <c r="U97" i="26"/>
  <c r="V98" i="26"/>
  <c r="W96" i="26"/>
  <c r="V97" i="26"/>
  <c r="W98" i="26"/>
  <c r="X96" i="26"/>
  <c r="W97" i="26"/>
  <c r="X98" i="26"/>
  <c r="Y96" i="26"/>
  <c r="X97" i="26"/>
  <c r="Y98" i="26"/>
  <c r="Z96" i="26"/>
  <c r="Y97" i="26"/>
  <c r="Z97" i="26"/>
  <c r="Z98" i="26"/>
  <c r="D26" i="24"/>
  <c r="G26" i="24"/>
  <c r="D27" i="24"/>
  <c r="G27" i="24"/>
  <c r="D28" i="24"/>
  <c r="G28" i="24"/>
  <c r="D33" i="24"/>
  <c r="E33" i="24"/>
  <c r="F33" i="24"/>
  <c r="G33" i="24"/>
  <c r="D34" i="24"/>
  <c r="E34" i="24"/>
  <c r="F34" i="24"/>
  <c r="G34" i="24"/>
  <c r="D64" i="24"/>
  <c r="E64" i="24"/>
  <c r="F64" i="24"/>
  <c r="G64" i="24"/>
  <c r="H64" i="24"/>
  <c r="I64" i="24"/>
  <c r="J64" i="24"/>
  <c r="K64" i="24"/>
  <c r="L64" i="24"/>
  <c r="M64" i="24"/>
  <c r="N64" i="24"/>
  <c r="O64" i="24"/>
  <c r="P64" i="24"/>
  <c r="Q64" i="24"/>
  <c r="R64" i="24"/>
  <c r="S64" i="24"/>
  <c r="T64" i="24"/>
  <c r="U64" i="24"/>
  <c r="V64" i="24"/>
  <c r="W64" i="24"/>
  <c r="X64" i="24"/>
  <c r="Y64" i="24"/>
  <c r="Z64" i="24"/>
  <c r="D75" i="24"/>
  <c r="F75" i="24"/>
  <c r="G75" i="24"/>
  <c r="H75" i="24"/>
  <c r="D76" i="24"/>
  <c r="F76" i="24"/>
  <c r="G76" i="24"/>
  <c r="H76" i="24"/>
  <c r="D77" i="24"/>
  <c r="F77" i="24"/>
  <c r="G77" i="24"/>
  <c r="H77" i="24"/>
  <c r="D78" i="24"/>
  <c r="F78" i="24"/>
  <c r="G78" i="24"/>
  <c r="H78" i="24"/>
  <c r="D79" i="24"/>
  <c r="F79" i="24"/>
  <c r="G79" i="24"/>
  <c r="H79" i="24"/>
  <c r="D80" i="24"/>
  <c r="F80" i="24"/>
  <c r="G80" i="24"/>
  <c r="H80" i="24"/>
  <c r="D81" i="24"/>
  <c r="F81" i="24"/>
  <c r="G81" i="24"/>
  <c r="H81" i="24"/>
  <c r="D82" i="24"/>
  <c r="F82" i="24"/>
  <c r="G82" i="24"/>
  <c r="H82" i="24"/>
  <c r="D83" i="24"/>
  <c r="F83" i="24"/>
  <c r="G83" i="24"/>
  <c r="H83" i="24"/>
  <c r="D84" i="24"/>
  <c r="F84" i="24"/>
  <c r="G84" i="24"/>
  <c r="H84" i="24"/>
  <c r="C85" i="24"/>
  <c r="D85" i="24"/>
  <c r="E85" i="24"/>
  <c r="F85" i="24"/>
  <c r="G85" i="24"/>
  <c r="H85" i="24"/>
  <c r="B88" i="24"/>
  <c r="B89" i="24"/>
  <c r="E90" i="24"/>
  <c r="C97" i="24"/>
  <c r="C98" i="24"/>
  <c r="D96" i="24"/>
  <c r="D98" i="24"/>
  <c r="E96" i="24"/>
  <c r="D97" i="24"/>
  <c r="E98" i="24"/>
  <c r="F96" i="24"/>
  <c r="E97" i="24"/>
  <c r="F98" i="24"/>
  <c r="G96" i="24"/>
  <c r="F97" i="24"/>
  <c r="G98" i="24"/>
  <c r="H96" i="24"/>
  <c r="G97" i="24"/>
  <c r="H98" i="24"/>
  <c r="I96" i="24"/>
  <c r="H97" i="24"/>
  <c r="I98" i="24"/>
  <c r="J96" i="24"/>
  <c r="I97" i="24"/>
  <c r="J98" i="24"/>
  <c r="K96" i="24"/>
  <c r="J97" i="24"/>
  <c r="K98" i="24"/>
  <c r="L96" i="24"/>
  <c r="K97" i="24"/>
  <c r="L98" i="24"/>
  <c r="M96" i="24"/>
  <c r="L97" i="24"/>
  <c r="M98" i="24"/>
  <c r="N96" i="24"/>
  <c r="M97" i="24"/>
  <c r="N98" i="24"/>
  <c r="O96" i="24"/>
  <c r="N97" i="24"/>
  <c r="O98" i="24"/>
  <c r="P96" i="24"/>
  <c r="O97" i="24"/>
  <c r="P98" i="24"/>
  <c r="Q96" i="24"/>
  <c r="P97" i="24"/>
  <c r="Q98" i="24"/>
  <c r="R96" i="24"/>
  <c r="Q97" i="24"/>
  <c r="R98" i="24"/>
  <c r="S96" i="24"/>
  <c r="R97" i="24"/>
  <c r="S98" i="24"/>
  <c r="T96" i="24"/>
  <c r="S97" i="24"/>
  <c r="T98" i="24"/>
  <c r="U96" i="24"/>
  <c r="T97" i="24"/>
  <c r="U98" i="24"/>
  <c r="V96" i="24"/>
  <c r="U97" i="24"/>
  <c r="V98" i="24"/>
  <c r="W96" i="24"/>
  <c r="V97" i="24"/>
  <c r="W98" i="24"/>
  <c r="X96" i="24"/>
  <c r="W97" i="24"/>
  <c r="X98" i="24"/>
  <c r="Y96" i="24"/>
  <c r="X97" i="24"/>
  <c r="Y98" i="24"/>
  <c r="Z96" i="24"/>
  <c r="Y97" i="24"/>
  <c r="Z97" i="24"/>
  <c r="Z98" i="24"/>
  <c r="B16" i="3"/>
  <c r="E16" i="3"/>
  <c r="F16" i="3"/>
  <c r="G16" i="3"/>
  <c r="H16" i="3"/>
  <c r="I16" i="3"/>
  <c r="J16" i="3"/>
  <c r="K16" i="3"/>
  <c r="L16" i="3"/>
  <c r="M16" i="3"/>
  <c r="N16" i="3"/>
  <c r="O16" i="3"/>
  <c r="P16" i="3"/>
  <c r="Q16" i="3"/>
  <c r="R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Oblanchet</author>
  </authors>
  <commentList>
    <comment ref="C96" authorId="0" shapeId="0" xr:uid="{00000000-0006-0000-0200-000001000000}">
      <text>
        <r>
          <rPr>
            <b/>
            <sz val="8"/>
            <color indexed="81"/>
            <rFont val="Tahoma"/>
            <family val="2"/>
          </rPr>
          <t>Attention: quand la cellule devient grise et le chiffre noir et barré, la quantité est supérieure au nombre d'accumulateurs qu'il est possible de stocker (cellules H85, B89).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Oblanchet</author>
  </authors>
  <commentList>
    <comment ref="C96" authorId="0" shapeId="0" xr:uid="{00000000-0006-0000-0300-000001000000}">
      <text>
        <r>
          <rPr>
            <b/>
            <sz val="8"/>
            <color indexed="81"/>
            <rFont val="Tahoma"/>
            <family val="2"/>
          </rPr>
          <t>Attention: quand la cellule devient grise et le chiffre noir et barré, la quantité est supérieure au nombre d'accumulateurs qu'il est possible de stocker (cellules H85, B89).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Oblanchet</author>
  </authors>
  <commentList>
    <comment ref="C96" authorId="0" shapeId="0" xr:uid="{00000000-0006-0000-0400-000001000000}">
      <text>
        <r>
          <rPr>
            <b/>
            <sz val="8"/>
            <color indexed="81"/>
            <rFont val="Tahoma"/>
            <family val="2"/>
          </rPr>
          <t>Attention: quand la cellule devient grise et le chiffre noir et barré, la quantité est supérieure au nombre d'accumulateurs qu'il est possible de stocker (cellules H85, B89).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Oblanchet</author>
  </authors>
  <commentList>
    <comment ref="C96" authorId="0" shapeId="0" xr:uid="{00000000-0006-0000-0500-000001000000}">
      <text>
        <r>
          <rPr>
            <b/>
            <sz val="8"/>
            <color indexed="81"/>
            <rFont val="Tahoma"/>
            <family val="2"/>
          </rPr>
          <t>Attention: quand la cellule devient grise et le chiffre noir et barré, la quantité est supérieure au nombre d'accumulateurs qu'il est possible de stocker (cellules H85, B89).</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Oblanchet</author>
  </authors>
  <commentList>
    <comment ref="C117" authorId="0" shapeId="0" xr:uid="{00000000-0006-0000-0600-000001000000}">
      <text>
        <r>
          <rPr>
            <b/>
            <sz val="8"/>
            <color indexed="81"/>
            <rFont val="Tahoma"/>
            <family val="2"/>
          </rPr>
          <t>Attention: quand la cellule devient grise et le chiffre noir et barré, la quantité est supérieure au nombre d'accumulateurs qu'il est possible de stocker (cellules H85, B89).</t>
        </r>
      </text>
    </comment>
  </commentList>
</comments>
</file>

<file path=xl/sharedStrings.xml><?xml version="1.0" encoding="utf-8"?>
<sst xmlns="http://schemas.openxmlformats.org/spreadsheetml/2006/main" count="805" uniqueCount="172">
  <si>
    <t>PLANNING DE VACCINATION PAR LIEU. District d'Amidou.</t>
  </si>
  <si>
    <t xml:space="preserve"> 12 équipes de vaccination de base disponibles (1 vaccinateur + 2 préparateurs + enregistreurs, pointeur et service d'ordre)</t>
  </si>
  <si>
    <t>LIEU</t>
  </si>
  <si>
    <t>Pop cible</t>
  </si>
  <si>
    <t>Nombre d'équipe</t>
  </si>
  <si>
    <t>Durée             (Nb jour)</t>
  </si>
  <si>
    <t>J1</t>
  </si>
  <si>
    <t>J2</t>
  </si>
  <si>
    <t>J3</t>
  </si>
  <si>
    <t>J4</t>
  </si>
  <si>
    <t>J5</t>
  </si>
  <si>
    <t>J6</t>
  </si>
  <si>
    <t>J7</t>
  </si>
  <si>
    <t>J8</t>
  </si>
  <si>
    <t>J9</t>
  </si>
  <si>
    <t>J10</t>
  </si>
  <si>
    <t>J11</t>
  </si>
  <si>
    <t>J12</t>
  </si>
  <si>
    <t>J13</t>
  </si>
  <si>
    <t>J14</t>
  </si>
  <si>
    <t>MARCOTTE - Salle des fêtes</t>
  </si>
  <si>
    <t>MARCOTTE - Ecole des vœux</t>
  </si>
  <si>
    <t>MARCOTTE - Ecole des batteries</t>
  </si>
  <si>
    <t>MARCOTTE - Place des musiques</t>
  </si>
  <si>
    <t>ZABOUBOU - Ecole Deuchevo</t>
  </si>
  <si>
    <t>ZABOUBOU - Place centrale</t>
  </si>
  <si>
    <t>ZABOUBOU - Maison du chef</t>
  </si>
  <si>
    <t>ESPACALOU - Place centrale</t>
  </si>
  <si>
    <t>SWITCHE - Mairie</t>
  </si>
  <si>
    <t>BAROUELI - Place du chef</t>
  </si>
  <si>
    <t>BAROUELI - Ecole de Belouga</t>
  </si>
  <si>
    <t>TOTAL</t>
  </si>
  <si>
    <t>Jours suplémentaires si nécessaire</t>
  </si>
  <si>
    <t>Repos/bilan/préparation</t>
  </si>
  <si>
    <t>PLANNING DE VACCINATION PAR EQUIPE. District d'Amidou.</t>
  </si>
  <si>
    <t>EQUIPES</t>
  </si>
  <si>
    <t>J15</t>
  </si>
  <si>
    <t>Equipe A</t>
  </si>
  <si>
    <t>Equipe B</t>
  </si>
  <si>
    <t>Equipe C</t>
  </si>
  <si>
    <t>Equipe D</t>
  </si>
  <si>
    <t>Equipe E</t>
  </si>
  <si>
    <t>Equipe F</t>
  </si>
  <si>
    <t>Equipe G</t>
  </si>
  <si>
    <t>Equipe H</t>
  </si>
  <si>
    <t>Equipe I</t>
  </si>
  <si>
    <t>Equipe J</t>
  </si>
  <si>
    <t>Equipe K</t>
  </si>
  <si>
    <t>Equipe L</t>
  </si>
  <si>
    <t>23 - ESTIMATION DE LA CAPACITE DE CONGELATION NECESSAIRE pour une campagne de vaccination</t>
  </si>
  <si>
    <r>
      <t>Le volume et la capacité de congélation nécessaire dépendent principalement du nombre de sites de vaccination et d'équipes de vaccination par site, du planning et de la durée de la campagne</t>
    </r>
    <r>
      <rPr>
        <b/>
        <sz val="12"/>
        <color indexed="8"/>
        <rFont val="Calibri"/>
        <family val="2"/>
      </rPr>
      <t xml:space="preserve"> (voir feuilles "Planning vacci par lieu" et "Planning vacci par équipes").</t>
    </r>
  </si>
  <si>
    <t>1) Il faut en premier lieu définir les besoins en glace pour chaque site. Une glacière RCW 25 permet de transporter environ 5000 doses de vaccin avec le solvent. Sachant que l'on estime les performances d'un vaccinateur a environ 1500 vaccinations par jou</t>
  </si>
  <si>
    <t>Compléter uniquement les cellules jaunes. Les calculs se font automatiquement à partir de ces informations.</t>
  </si>
  <si>
    <t xml:space="preserve">1) Définir le matériel chaîne de froid pour un site de vaccination  </t>
  </si>
  <si>
    <t>Un site de vaccination peut héberger 1 à 2 équipes maximum (soit 1 à 2 vaccinateurs et 2 préparateurs pour 1 vaccinateur).</t>
  </si>
  <si>
    <t>Les performances d'un vaccinateur sont estimées à environ 800 à 1000 vaccinations par jour en zone urbaine et 300 à 600 en zone rurale.</t>
  </si>
  <si>
    <t>Définir les besoins en chaîne de froid pour chaque équipe :</t>
  </si>
  <si>
    <r>
      <t>1 glacière RCW 25</t>
    </r>
    <r>
      <rPr>
        <sz val="12"/>
        <color indexed="8"/>
        <rFont val="Calibri"/>
        <family val="2"/>
      </rPr>
      <t xml:space="preserve"> (20,4 litres) permet de stocker 3300 (3 cm</t>
    </r>
    <r>
      <rPr>
        <vertAlign val="superscript"/>
        <sz val="12"/>
        <color indexed="8"/>
        <rFont val="Calibri"/>
        <family val="2"/>
      </rPr>
      <t>3</t>
    </r>
    <r>
      <rPr>
        <sz val="12"/>
        <color indexed="8"/>
        <rFont val="Calibri"/>
        <family val="2"/>
      </rPr>
      <t>/dose) à 5000 doses (2 cm</t>
    </r>
    <r>
      <rPr>
        <vertAlign val="superscript"/>
        <sz val="12"/>
        <color indexed="8"/>
        <rFont val="Calibri"/>
        <family val="2"/>
      </rPr>
      <t>3</t>
    </r>
    <r>
      <rPr>
        <sz val="12"/>
        <color indexed="8"/>
        <rFont val="Calibri"/>
        <family val="2"/>
      </rPr>
      <t>/dose) de vaccins et solvants, et nécessite :</t>
    </r>
  </si>
  <si>
    <r>
      <t xml:space="preserve">  ► A température ambiante </t>
    </r>
    <r>
      <rPr>
        <i/>
        <sz val="12"/>
        <color indexed="8"/>
        <rFont val="Calibri"/>
        <family val="2"/>
      </rPr>
      <t xml:space="preserve">inférieure à 40°C </t>
    </r>
    <r>
      <rPr>
        <sz val="12"/>
        <color indexed="8"/>
        <rFont val="Calibri"/>
        <family val="2"/>
      </rPr>
      <t xml:space="preserve">: </t>
    </r>
    <r>
      <rPr>
        <b/>
        <i/>
        <sz val="12"/>
        <color indexed="8"/>
        <rFont val="Calibri"/>
        <family val="2"/>
      </rPr>
      <t xml:space="preserve">12 accumulateurs de 0,6 litre à remplacer tous les 2 jours </t>
    </r>
    <r>
      <rPr>
        <i/>
        <sz val="12"/>
        <color indexed="8"/>
        <rFont val="Calibri"/>
        <family val="2"/>
      </rPr>
      <t xml:space="preserve">ou </t>
    </r>
    <r>
      <rPr>
        <b/>
        <i/>
        <sz val="12"/>
        <color indexed="8"/>
        <rFont val="Calibri"/>
        <family val="2"/>
      </rPr>
      <t>14 accumulateurs de 0,6 litre à remplacer tous les 3 jours.</t>
    </r>
    <r>
      <rPr>
        <sz val="12"/>
        <color indexed="8"/>
        <rFont val="Calibri"/>
        <family val="2"/>
      </rPr>
      <t xml:space="preserve"> </t>
    </r>
    <r>
      <rPr>
        <b/>
        <sz val="12"/>
        <color indexed="10"/>
        <rFont val="Calibri"/>
        <family val="2"/>
      </rPr>
      <t>Attention ne jamais utiliser moins de 12 accumulateurs 0,6 litre</t>
    </r>
  </si>
  <si>
    <r>
      <t xml:space="preserve">  ► A température ambiante </t>
    </r>
    <r>
      <rPr>
        <i/>
        <sz val="12"/>
        <color indexed="8"/>
        <rFont val="Calibri"/>
        <family val="2"/>
      </rPr>
      <t xml:space="preserve">supérieure à 40°C </t>
    </r>
    <r>
      <rPr>
        <sz val="12"/>
        <color indexed="8"/>
        <rFont val="Calibri"/>
        <family val="2"/>
      </rPr>
      <t xml:space="preserve">: </t>
    </r>
    <r>
      <rPr>
        <b/>
        <i/>
        <sz val="12"/>
        <color indexed="8"/>
        <rFont val="Calibri"/>
        <family val="2"/>
      </rPr>
      <t xml:space="preserve">12 accumulateurs de 0,6 litre à remplacer tous les jours </t>
    </r>
    <r>
      <rPr>
        <i/>
        <sz val="12"/>
        <color indexed="8"/>
        <rFont val="Calibri"/>
        <family val="2"/>
      </rPr>
      <t>ou</t>
    </r>
    <r>
      <rPr>
        <b/>
        <i/>
        <sz val="12"/>
        <color indexed="8"/>
        <rFont val="Calibri"/>
        <family val="2"/>
      </rPr>
      <t xml:space="preserve"> 18 accumulateurs de 0,6 litre à remplacer tous les 2 jours</t>
    </r>
    <r>
      <rPr>
        <i/>
        <sz val="12"/>
        <color indexed="8"/>
        <rFont val="Calibri"/>
        <family val="2"/>
      </rPr>
      <t xml:space="preserve"> ou </t>
    </r>
    <r>
      <rPr>
        <b/>
        <i/>
        <sz val="12"/>
        <color indexed="8"/>
        <rFont val="Calibri"/>
        <family val="2"/>
      </rPr>
      <t>24 accumulateurs de 0,6 litre à remplacer tous les 3 jours.</t>
    </r>
  </si>
  <si>
    <r>
      <t xml:space="preserve">1 porte-vaccins type Giostyle </t>
    </r>
    <r>
      <rPr>
        <sz val="12"/>
        <color indexed="8"/>
        <rFont val="Calibri"/>
        <family val="2"/>
      </rPr>
      <t>pour 2 préparateurs permet de stocker 500 (3 cm</t>
    </r>
    <r>
      <rPr>
        <vertAlign val="superscript"/>
        <sz val="12"/>
        <color indexed="8"/>
        <rFont val="Calibri"/>
        <family val="2"/>
      </rPr>
      <t>3</t>
    </r>
    <r>
      <rPr>
        <sz val="12"/>
        <color indexed="8"/>
        <rFont val="Calibri"/>
        <family val="2"/>
      </rPr>
      <t>/dose) à 750 doses (2 cm</t>
    </r>
    <r>
      <rPr>
        <vertAlign val="superscript"/>
        <sz val="12"/>
        <color indexed="8"/>
        <rFont val="Calibri"/>
        <family val="2"/>
      </rPr>
      <t>3</t>
    </r>
    <r>
      <rPr>
        <sz val="12"/>
        <color indexed="8"/>
        <rFont val="Calibri"/>
        <family val="2"/>
      </rPr>
      <t>/dose) de vaccins et solvants, et nécessite :</t>
    </r>
  </si>
  <si>
    <r>
      <t xml:space="preserve">  ► A température ambiante</t>
    </r>
    <r>
      <rPr>
        <i/>
        <sz val="12"/>
        <color indexed="8"/>
        <rFont val="Calibri"/>
        <family val="2"/>
      </rPr>
      <t xml:space="preserve"> inférieure à 40°C </t>
    </r>
    <r>
      <rPr>
        <sz val="12"/>
        <color indexed="8"/>
        <rFont val="Calibri"/>
        <family val="2"/>
      </rPr>
      <t xml:space="preserve">: </t>
    </r>
    <r>
      <rPr>
        <b/>
        <i/>
        <sz val="12"/>
        <color indexed="8"/>
        <rFont val="Calibri"/>
        <family val="2"/>
      </rPr>
      <t>6 accumulateurs de 0,4 litre, à remplacer tous les jours.</t>
    </r>
  </si>
  <si>
    <r>
      <t xml:space="preserve">  ► A température ambiante </t>
    </r>
    <r>
      <rPr>
        <i/>
        <sz val="12"/>
        <color indexed="8"/>
        <rFont val="Calibri"/>
        <family val="2"/>
      </rPr>
      <t xml:space="preserve">supérieure à 40°C </t>
    </r>
    <r>
      <rPr>
        <sz val="12"/>
        <color indexed="8"/>
        <rFont val="Calibri"/>
        <family val="2"/>
      </rPr>
      <t xml:space="preserve">: </t>
    </r>
    <r>
      <rPr>
        <b/>
        <i/>
        <sz val="12"/>
        <color indexed="8"/>
        <rFont val="Calibri"/>
        <family val="2"/>
      </rPr>
      <t>8 accumulateurs de 0,4 litre à remplacer tous les jours.</t>
    </r>
  </si>
  <si>
    <t>Si nécessaire, d'autres accumulateurs de froid et doses de vaccins peuvent être livrés en cours de journée par l'équipe logistique.</t>
  </si>
  <si>
    <t>Cocher la case correspondant à la température extérieure</t>
  </si>
  <si>
    <t>Cocher la case correspondant à la périodicité de renouvellement des accumulateurs pour glacières RCW25</t>
  </si>
  <si>
    <t>Les tableaux ci-dessous sont modifiés automatiquement en fonction de la température et de la périodicité du renouvellement.</t>
  </si>
  <si>
    <t xml:space="preserve">Tableau A : calcul automatique des besoins pour 1 ou 2 équipes pour un site. </t>
  </si>
  <si>
    <t>MATERIEL CHAÎNE DE FROID PASSIVE PAR SITE</t>
  </si>
  <si>
    <t>Nbre de glacière et porte-vaccins par équipe</t>
  </si>
  <si>
    <t>Nbre d'accu par glacière
et porte-vaccins</t>
  </si>
  <si>
    <t>Nbre total d'accu à J1</t>
  </si>
  <si>
    <t>Volume des accu</t>
  </si>
  <si>
    <t xml:space="preserve"> </t>
  </si>
  <si>
    <t>Glacière RCW 25 (pour vaccins et solvants)</t>
  </si>
  <si>
    <t>0,6 l</t>
  </si>
  <si>
    <t>Porte-vaccins Giostyle pour 1 équipe</t>
  </si>
  <si>
    <t>0,4 l</t>
  </si>
  <si>
    <t>Porte-vaccins Giostyle pour 2 équipes</t>
  </si>
  <si>
    <t xml:space="preserve">Tableau B : calcul automatique du nombre d'accumumateurs nécessaires par jour pour 1 ou 2 équipes sur 1 site. Ces chiffres sont reportés sur le tableau au point 2. </t>
  </si>
  <si>
    <t>Rythme et nombre d'accumulateurs nécessaires</t>
  </si>
  <si>
    <t xml:space="preserve">Nombre d'accumulateurs nécessaires pour 1 équipe par site </t>
  </si>
  <si>
    <t>etc.</t>
  </si>
  <si>
    <t xml:space="preserve">Nombre d'accumulateurs nécessaires pour 2 équipes par site </t>
  </si>
  <si>
    <t xml:space="preserve">2) Estimer le nombre d'accumulateurs nécessaires chaque jour pour la totalité des équipes et des sites </t>
  </si>
  <si>
    <t>Noter le nom des lieux et des sites (1 ligne par site), le nombre d'équipes par site et leur identification en fonction du planning de vaccination établi.</t>
  </si>
  <si>
    <r>
      <t xml:space="preserve">Reporter ensuite le nombre d'accumulateurs nécessaires </t>
    </r>
    <r>
      <rPr>
        <b/>
        <sz val="12"/>
        <rFont val="Calibri"/>
        <family val="2"/>
      </rPr>
      <t>par jour et par site</t>
    </r>
    <r>
      <rPr>
        <sz val="12"/>
        <rFont val="Calibri"/>
        <family val="2"/>
      </rPr>
      <t xml:space="preserve"> en fonction des données du tableau B (ci-dessus). </t>
    </r>
  </si>
  <si>
    <t xml:space="preserve">District de : </t>
  </si>
  <si>
    <t>Amidou</t>
  </si>
  <si>
    <t>Tableau C</t>
  </si>
  <si>
    <t>Villes/lieux et site</t>
  </si>
  <si>
    <t>N° d'équipe</t>
  </si>
  <si>
    <t>J16</t>
  </si>
  <si>
    <t>J17</t>
  </si>
  <si>
    <t>J18</t>
  </si>
  <si>
    <t>J19</t>
  </si>
  <si>
    <t>J20</t>
  </si>
  <si>
    <t>J21</t>
  </si>
  <si>
    <t>J22</t>
  </si>
  <si>
    <t>J23</t>
  </si>
  <si>
    <t>Marcotté Salle des fêtes</t>
  </si>
  <si>
    <t>A et B</t>
  </si>
  <si>
    <t>Marcotté Ecole des voeux</t>
  </si>
  <si>
    <t>C et D</t>
  </si>
  <si>
    <t>Marcotté Ecole des batteries</t>
  </si>
  <si>
    <t>E et F</t>
  </si>
  <si>
    <t>Marcotté Place des musiques</t>
  </si>
  <si>
    <t>G</t>
  </si>
  <si>
    <t>Zaboulou Ecole Deuchevo</t>
  </si>
  <si>
    <t>H et I</t>
  </si>
  <si>
    <t>Zaboulou Place centrale</t>
  </si>
  <si>
    <t>J et K</t>
  </si>
  <si>
    <t>Zaboulou Maison du chef</t>
  </si>
  <si>
    <t>L</t>
  </si>
  <si>
    <t>Baroueli Place du chef</t>
  </si>
  <si>
    <t>C</t>
  </si>
  <si>
    <t>Baroueli Ecole de Belouga</t>
  </si>
  <si>
    <t>D</t>
  </si>
  <si>
    <t>Baroueli Mairie</t>
  </si>
  <si>
    <t>B</t>
  </si>
  <si>
    <t>Escapalou Place centrale</t>
  </si>
  <si>
    <t>A</t>
  </si>
  <si>
    <t>Besoins totaux en accumulateurs par jour</t>
  </si>
  <si>
    <t>3) Déterminer les capacités de congélation disponibles et à mettre en place</t>
  </si>
  <si>
    <t xml:space="preserve">A partir de l'inventaire, compléter une ligne pour 1 type de congélateur fonctionnel disponible. </t>
  </si>
  <si>
    <t xml:space="preserve">Noter pour chaque marque et  type de congélateur : le nombre et les spécificités techniques (capacité congélation et volume en litre). </t>
  </si>
  <si>
    <t>3 types de congélateurs VESTFROST sont proposés. Ajouter les autres types de congélateurs disponibles et compléter les spécifications : capacités de congélation et volume (cellules jaunes).</t>
  </si>
  <si>
    <t>Tableau D</t>
  </si>
  <si>
    <t>Marque et type</t>
  </si>
  <si>
    <t xml:space="preserve">Nombre </t>
  </si>
  <si>
    <t>Capacité de congélation</t>
  </si>
  <si>
    <t>Stockage</t>
  </si>
  <si>
    <t>Volume (litres)</t>
  </si>
  <si>
    <t>Nbre d'accumulateurs</t>
  </si>
  <si>
    <t>Kg/24 h</t>
  </si>
  <si>
    <t>Nb d'accus de
0,6 l/24 h</t>
  </si>
  <si>
    <t>Par appareil</t>
  </si>
  <si>
    <t>Total</t>
  </si>
  <si>
    <t>VESTFROST MF 314</t>
  </si>
  <si>
    <t>VESTFROST MF 214</t>
  </si>
  <si>
    <t>VESTFROST MF 114</t>
  </si>
  <si>
    <t>D'après l'inventaire des congélateurs disponibles pour la campagne :</t>
  </si>
  <si>
    <t xml:space="preserve">Il est possible de congeler </t>
  </si>
  <si>
    <t>accumulateurs par jour</t>
  </si>
  <si>
    <t xml:space="preserve">Il est possible de stocker  </t>
  </si>
  <si>
    <t>accumulateurs au total</t>
  </si>
  <si>
    <t>Nombre de jours à prévoir pour que TOUS les accumulateurs soient congelés à J1</t>
  </si>
  <si>
    <r>
      <t>Attention :</t>
    </r>
    <r>
      <rPr>
        <sz val="12"/>
        <color indexed="10"/>
        <rFont val="Calibri"/>
        <family val="2"/>
      </rPr>
      <t xml:space="preserve"> </t>
    </r>
  </si>
  <si>
    <t>ne pas dépasser la capacité de congélation par 24 h des congélateurs.</t>
  </si>
  <si>
    <t>Mettre à congeler la moitié des accumulateurs le matin et l'autre moitié le soir.</t>
  </si>
  <si>
    <t xml:space="preserve">4) Evolution des besoins en accumulateurs par jour pour les sites  </t>
  </si>
  <si>
    <r>
      <t>A J1, noter la quantité maximum d'accumulateurs qu'il est possible de stocker (</t>
    </r>
    <r>
      <rPr>
        <b/>
        <sz val="12"/>
        <color indexed="14"/>
        <rFont val="Calibri"/>
        <family val="2"/>
      </rPr>
      <t>H85, B89</t>
    </r>
    <r>
      <rPr>
        <sz val="12"/>
        <rFont val="Calibri"/>
        <family val="2"/>
      </rPr>
      <t>) ou la quantité maximum d'accumulateurs congelés disponibles à J1. Toute quantité négative signifie qu'il n'y aura pas assez d'accumulateurs de froid pour approvisionn</t>
    </r>
  </si>
  <si>
    <t>J24</t>
  </si>
  <si>
    <r>
      <t>Balance</t>
    </r>
    <r>
      <rPr>
        <sz val="12"/>
        <rFont val="Calibri"/>
        <family val="2"/>
      </rPr>
      <t xml:space="preserve"> (1)</t>
    </r>
  </si>
  <si>
    <r>
      <t xml:space="preserve">Sorties </t>
    </r>
    <r>
      <rPr>
        <sz val="12"/>
        <color indexed="10"/>
        <rFont val="Calibri"/>
        <family val="2"/>
      </rPr>
      <t>(2)</t>
    </r>
  </si>
  <si>
    <r>
      <t xml:space="preserve">Entrées </t>
    </r>
    <r>
      <rPr>
        <sz val="12"/>
        <color indexed="12"/>
        <rFont val="Calibri"/>
        <family val="2"/>
      </rPr>
      <t>(3)</t>
    </r>
  </si>
  <si>
    <t>(1) Balance = nombre d'accumulateurs de froid disponibles</t>
  </si>
  <si>
    <t>(2) Sorties = nombre total d'accumulateurs donnés par jour aux équipes des sites de vaccination (voir point 2).</t>
  </si>
  <si>
    <t>(3) Entrées = nombre total d'accumulateurs congelables par jour (voir point 3, capacité de congélation par 24 h).</t>
  </si>
  <si>
    <t>Remarques</t>
  </si>
  <si>
    <r>
      <t>Les performances de tous les congélateurs permettent d'approvisionner tous</t>
    </r>
    <r>
      <rPr>
        <b/>
        <sz val="12"/>
        <rFont val="Calibri"/>
        <family val="2"/>
      </rPr>
      <t xml:space="preserve"> </t>
    </r>
    <r>
      <rPr>
        <sz val="12"/>
        <rFont val="Calibri"/>
        <family val="2"/>
      </rPr>
      <t>les sites planifiés durant 5 jours.</t>
    </r>
  </si>
  <si>
    <r>
      <t>Au 6</t>
    </r>
    <r>
      <rPr>
        <vertAlign val="superscript"/>
        <sz val="12"/>
        <rFont val="Calibri"/>
        <family val="2"/>
      </rPr>
      <t>e</t>
    </r>
    <r>
      <rPr>
        <sz val="12"/>
        <rFont val="Calibri"/>
        <family val="2"/>
      </rPr>
      <t xml:space="preserve"> jour, la balance est inférieure aux besoins. Il n'est plus possible d'approvisionner tous les sites de vaccination.</t>
    </r>
  </si>
  <si>
    <t>Il faut renforcer la capacité de congélation (congélateurs supplémentaires et/ou autres sources d'approvisionnement) pour approvisionner tous les sites pendant 10 jours comme prévu dans le planning.</t>
  </si>
  <si>
    <t>ESTIMATION DE LA CAPACITE DE CONGELATION NECESSAIRE pour une campagne de vaccination</t>
  </si>
  <si>
    <t>COMPLETER UNIQUEMENT LES CELLULES JAUNES. Les calculs se font automatiquement à partir de ces informations.</t>
  </si>
  <si>
    <t xml:space="preserve">1) Définir le matériel chaîne de froid pour 1 site de vaccination  </t>
  </si>
  <si>
    <t>Les performances d'un vaccinateur sont estimées à environ 1000 vaccinations par jour en zone urbaine et 300 à 600 en zone rurale.</t>
  </si>
  <si>
    <r>
      <t xml:space="preserve">Glacière RCW 25 </t>
    </r>
    <r>
      <rPr>
        <sz val="12"/>
        <rFont val="Calibri"/>
        <family val="2"/>
      </rPr>
      <t>(pour vaccins et solvants)</t>
    </r>
  </si>
  <si>
    <t>Nb d'accus d
 0,6 l/24 h</t>
  </si>
  <si>
    <t>Remarque</t>
  </si>
  <si>
    <r>
      <t>A J1, noter la quantité maximum d'accumulateurs qu'il est possible de stocker (</t>
    </r>
    <r>
      <rPr>
        <b/>
        <sz val="12"/>
        <color indexed="14"/>
        <rFont val="Calibri"/>
        <family val="2"/>
      </rPr>
      <t>H85, B89</t>
    </r>
    <r>
      <rPr>
        <sz val="12"/>
        <rFont val="Calibri"/>
        <family val="2"/>
      </rPr>
      <t xml:space="preserve">) ou la quantité maximum d'accumulateurs congelés disponibles à J1. Toute quantité négative signifie qu'il n'y aura pas assez d'accumulateurs de froid pour approvisionner toutes les équipes. </t>
    </r>
    <r>
      <rPr>
        <b/>
        <i/>
        <sz val="12"/>
        <rFont val="Calibri"/>
        <family val="2"/>
      </rPr>
      <t xml:space="preserve">Attention : </t>
    </r>
    <r>
      <rPr>
        <sz val="12"/>
        <rFont val="Calibri"/>
        <family val="2"/>
      </rPr>
      <t xml:space="preserve">cette quantité ne doit pas être supérieure au nombre d'accumulateurs que vous pouvez stocker dans l'ensemble des congélateurs disponibles (cellules </t>
    </r>
    <r>
      <rPr>
        <b/>
        <sz val="12"/>
        <color indexed="14"/>
        <rFont val="Calibri"/>
        <family val="2"/>
      </rPr>
      <t>H85 et B89</t>
    </r>
    <r>
      <rPr>
        <sz val="12"/>
        <rFont val="Calibri"/>
        <family val="2"/>
      </rPr>
      <t>).</t>
    </r>
  </si>
  <si>
    <r>
      <t>A J1, noter la quantité maximum d'accumulateurs qu'il est possible de stocker (</t>
    </r>
    <r>
      <rPr>
        <b/>
        <sz val="12"/>
        <color indexed="14"/>
        <rFont val="Calibri"/>
        <family val="2"/>
      </rPr>
      <t>H106, B110</t>
    </r>
    <r>
      <rPr>
        <sz val="12"/>
        <rFont val="Calibri"/>
        <family val="2"/>
      </rPr>
      <t>) ou la quantité maximum d'accumulateurs congelés disponibles à J1. Toute quantité négative signifie qu'il n'y aura pas assez d'accumulateurs de froid pour approvisionn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</si>
</sst>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0"/>
      <name val="Arial"/>
    </font>
    <font>
      <sz val="8"/>
      <name val="Arial"/>
      <family val="2"/>
    </font>
    <font>
      <b/>
      <sz val="8"/>
      <color indexed="81"/>
      <name val="Tahoma"/>
      <family val="2"/>
    </font>
    <font>
      <b/>
      <sz val="14"/>
      <name val="Calibri"/>
      <family val="2"/>
    </font>
    <font>
      <sz val="14"/>
      <name val="Calibri"/>
      <family val="2"/>
    </font>
    <font>
      <b/>
      <sz val="12"/>
      <name val="Calibri"/>
      <family val="2"/>
    </font>
    <font>
      <sz val="10"/>
      <name val="Calibri"/>
      <family val="2"/>
    </font>
    <font>
      <sz val="12"/>
      <color indexed="8"/>
      <name val="Calibri"/>
      <family val="2"/>
    </font>
    <font>
      <b/>
      <sz val="12"/>
      <color indexed="8"/>
      <name val="Calibri"/>
      <family val="2"/>
    </font>
    <font>
      <sz val="10"/>
      <color indexed="8"/>
      <name val="Calibri"/>
      <family val="2"/>
    </font>
    <font>
      <b/>
      <i/>
      <sz val="12"/>
      <name val="Calibri"/>
      <family val="2"/>
    </font>
    <font>
      <sz val="12"/>
      <name val="Calibri"/>
      <family val="2"/>
    </font>
    <font>
      <b/>
      <sz val="14"/>
      <color indexed="10"/>
      <name val="Calibri"/>
      <family val="2"/>
    </font>
    <font>
      <b/>
      <sz val="12"/>
      <color indexed="10"/>
      <name val="Calibri"/>
      <family val="2"/>
    </font>
    <font>
      <b/>
      <sz val="14"/>
      <color indexed="18"/>
      <name val="Calibri"/>
      <family val="2"/>
    </font>
    <font>
      <sz val="14"/>
      <color indexed="18"/>
      <name val="Calibri"/>
      <family val="2"/>
    </font>
    <font>
      <b/>
      <i/>
      <sz val="12"/>
      <color indexed="8"/>
      <name val="Calibri"/>
      <family val="2"/>
    </font>
    <font>
      <i/>
      <sz val="12"/>
      <color indexed="8"/>
      <name val="Calibri"/>
      <family val="2"/>
    </font>
    <font>
      <b/>
      <sz val="10"/>
      <color indexed="10"/>
      <name val="Calibri"/>
      <family val="2"/>
    </font>
    <font>
      <sz val="10"/>
      <color indexed="10"/>
      <name val="Calibri"/>
      <family val="2"/>
    </font>
    <font>
      <sz val="10"/>
      <color indexed="9"/>
      <name val="Calibri"/>
      <family val="2"/>
    </font>
    <font>
      <b/>
      <sz val="36"/>
      <color indexed="10"/>
      <name val="Calibri"/>
      <family val="2"/>
    </font>
    <font>
      <sz val="12"/>
      <color indexed="10"/>
      <name val="Calibri"/>
      <family val="2"/>
    </font>
    <font>
      <b/>
      <sz val="11"/>
      <name val="Calibri"/>
      <family val="2"/>
    </font>
    <font>
      <b/>
      <sz val="10"/>
      <color indexed="8"/>
      <name val="Calibri"/>
      <family val="2"/>
    </font>
    <font>
      <b/>
      <sz val="10"/>
      <name val="Calibri"/>
      <family val="2"/>
    </font>
    <font>
      <b/>
      <sz val="18"/>
      <name val="Calibri"/>
      <family val="2"/>
    </font>
    <font>
      <i/>
      <sz val="11"/>
      <color indexed="10"/>
      <name val="Calibri"/>
      <family val="2"/>
    </font>
    <font>
      <i/>
      <sz val="14"/>
      <color indexed="8"/>
      <name val="Calibri"/>
      <family val="2"/>
    </font>
    <font>
      <b/>
      <i/>
      <sz val="12"/>
      <color indexed="10"/>
      <name val="Calibri"/>
      <family val="2"/>
    </font>
    <font>
      <b/>
      <sz val="14"/>
      <color indexed="8"/>
      <name val="Calibri"/>
      <family val="2"/>
    </font>
    <font>
      <sz val="14"/>
      <color indexed="8"/>
      <name val="Calibri"/>
      <family val="2"/>
    </font>
    <font>
      <sz val="10"/>
      <color indexed="18"/>
      <name val="Calibri"/>
      <family val="2"/>
    </font>
    <font>
      <b/>
      <sz val="13"/>
      <color indexed="12"/>
      <name val="Calibri"/>
      <family val="2"/>
    </font>
    <font>
      <sz val="10"/>
      <color indexed="12"/>
      <name val="Calibri"/>
      <family val="2"/>
    </font>
    <font>
      <sz val="11"/>
      <name val="Calibri"/>
      <family val="2"/>
    </font>
    <font>
      <b/>
      <sz val="13"/>
      <name val="Calibri"/>
      <family val="2"/>
    </font>
    <font>
      <sz val="13"/>
      <name val="Calibri"/>
      <family val="2"/>
    </font>
    <font>
      <b/>
      <sz val="13"/>
      <color indexed="14"/>
      <name val="Calibri"/>
      <family val="2"/>
    </font>
    <font>
      <b/>
      <sz val="12"/>
      <color indexed="12"/>
      <name val="Calibri"/>
      <family val="2"/>
    </font>
    <font>
      <b/>
      <sz val="12"/>
      <color indexed="14"/>
      <name val="Calibri"/>
      <family val="2"/>
    </font>
    <font>
      <sz val="12"/>
      <color indexed="12"/>
      <name val="Calibri"/>
      <family val="2"/>
    </font>
    <font>
      <i/>
      <sz val="12"/>
      <name val="Calibri"/>
      <family val="2"/>
    </font>
    <font>
      <sz val="12"/>
      <name val="Arial"/>
      <family val="2"/>
    </font>
    <font>
      <b/>
      <sz val="14"/>
      <color indexed="63"/>
      <name val="Calibri"/>
      <family val="2"/>
    </font>
    <font>
      <vertAlign val="superscript"/>
      <sz val="12"/>
      <name val="Calibri"/>
      <family val="2"/>
    </font>
    <font>
      <vertAlign val="superscript"/>
      <sz val="12"/>
      <color indexed="8"/>
      <name val="Calibri"/>
      <family val="2"/>
    </font>
    <font>
      <sz val="36"/>
      <color indexed="10"/>
      <name val="Calibri"/>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s>
  <borders count="61">
    <border>
      <left/>
      <right/>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style="thin">
        <color indexed="12"/>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12"/>
      </right>
      <top/>
      <bottom style="thin">
        <color indexed="64"/>
      </bottom>
      <diagonal/>
    </border>
    <border>
      <left style="thin">
        <color indexed="64"/>
      </left>
      <right style="thin">
        <color indexed="12"/>
      </right>
      <top style="thin">
        <color indexed="64"/>
      </top>
      <bottom style="thin">
        <color indexed="64"/>
      </bottom>
      <diagonal/>
    </border>
    <border>
      <left style="thin">
        <color indexed="64"/>
      </left>
      <right style="thin">
        <color indexed="12"/>
      </right>
      <top style="medium">
        <color indexed="64"/>
      </top>
      <bottom style="medium">
        <color indexed="64"/>
      </bottom>
      <diagonal/>
    </border>
    <border>
      <left style="thin">
        <color indexed="64"/>
      </left>
      <right/>
      <top/>
      <bottom/>
      <diagonal/>
    </border>
    <border>
      <left style="thin">
        <color indexed="12"/>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12"/>
      </left>
      <right style="medium">
        <color indexed="64"/>
      </right>
      <top style="thin">
        <color indexed="64"/>
      </top>
      <bottom style="thin">
        <color indexed="64"/>
      </bottom>
      <diagonal/>
    </border>
    <border>
      <left style="thin">
        <color indexed="12"/>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12"/>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12"/>
      </left>
      <right/>
      <top style="thin">
        <color indexed="12"/>
      </top>
      <bottom/>
      <diagonal/>
    </border>
    <border>
      <left style="thin">
        <color indexed="12"/>
      </left>
      <right style="thin">
        <color indexed="64"/>
      </right>
      <top style="thin">
        <color indexed="64"/>
      </top>
      <bottom style="thin">
        <color indexed="64"/>
      </bottom>
      <diagonal/>
    </border>
    <border>
      <left style="thin">
        <color indexed="12"/>
      </left>
      <right/>
      <top style="thin">
        <color indexed="64"/>
      </top>
      <bottom style="thin">
        <color indexed="64"/>
      </bottom>
      <diagonal/>
    </border>
    <border>
      <left/>
      <right/>
      <top style="thin">
        <color indexed="64"/>
      </top>
      <bottom/>
      <diagonal/>
    </border>
    <border>
      <left style="thin">
        <color indexed="12"/>
      </left>
      <right style="medium">
        <color indexed="64"/>
      </right>
      <top style="medium">
        <color indexed="64"/>
      </top>
      <bottom/>
      <diagonal/>
    </border>
    <border>
      <left style="thin">
        <color indexed="12"/>
      </left>
      <right style="medium">
        <color indexed="64"/>
      </right>
      <top/>
      <bottom/>
      <diagonal/>
    </border>
    <border>
      <left style="thin">
        <color indexed="12"/>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12"/>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11">
    <xf numFmtId="0" fontId="0" fillId="0" borderId="0" xfId="0"/>
    <xf numFmtId="0" fontId="5" fillId="0" borderId="1" xfId="0" applyFont="1" applyBorder="1" applyAlignment="1">
      <alignment vertical="center"/>
    </xf>
    <xf numFmtId="0" fontId="5" fillId="0" borderId="2" xfId="0" applyFont="1" applyBorder="1" applyAlignment="1">
      <alignment vertical="center"/>
    </xf>
    <xf numFmtId="0" fontId="5" fillId="2" borderId="0" xfId="0" applyFont="1" applyFill="1" applyAlignment="1">
      <alignment vertical="center"/>
    </xf>
    <xf numFmtId="0" fontId="5" fillId="0" borderId="0" xfId="0" applyFont="1" applyAlignment="1">
      <alignment vertical="center"/>
    </xf>
    <xf numFmtId="0" fontId="6" fillId="0" borderId="3" xfId="0" applyFont="1" applyBorder="1" applyAlignment="1">
      <alignment vertical="center"/>
    </xf>
    <xf numFmtId="0" fontId="6" fillId="0" borderId="0" xfId="0" applyFont="1" applyAlignment="1">
      <alignment vertical="center"/>
    </xf>
    <xf numFmtId="0" fontId="6" fillId="0" borderId="4" xfId="0" applyFont="1" applyBorder="1" applyAlignment="1">
      <alignment vertical="center"/>
    </xf>
    <xf numFmtId="0" fontId="6" fillId="2" borderId="0" xfId="0" applyFont="1" applyFill="1" applyAlignment="1">
      <alignment vertical="center"/>
    </xf>
    <xf numFmtId="0" fontId="9" fillId="0" borderId="0" xfId="0" applyFont="1" applyAlignment="1">
      <alignment vertical="center"/>
    </xf>
    <xf numFmtId="0" fontId="10" fillId="2" borderId="0" xfId="0" applyFont="1" applyFill="1" applyAlignment="1">
      <alignment vertical="center"/>
    </xf>
    <xf numFmtId="0" fontId="10" fillId="0" borderId="0" xfId="0" applyFont="1" applyAlignment="1">
      <alignment vertical="center"/>
    </xf>
    <xf numFmtId="0" fontId="11" fillId="0" borderId="3" xfId="0" applyFont="1" applyBorder="1" applyAlignment="1">
      <alignment vertical="center"/>
    </xf>
    <xf numFmtId="0" fontId="10" fillId="0" borderId="4" xfId="0" applyFont="1" applyBorder="1" applyAlignment="1">
      <alignment vertical="center"/>
    </xf>
    <xf numFmtId="0" fontId="13" fillId="3" borderId="0" xfId="0" applyFont="1" applyFill="1" applyAlignment="1">
      <alignment horizontal="justify" vertical="center"/>
    </xf>
    <xf numFmtId="0" fontId="10" fillId="3" borderId="0" xfId="0" applyFont="1" applyFill="1" applyAlignment="1">
      <alignment vertical="center"/>
    </xf>
    <xf numFmtId="0" fontId="10" fillId="3" borderId="4" xfId="0" applyFont="1" applyFill="1" applyBorder="1" applyAlignment="1">
      <alignment vertical="center"/>
    </xf>
    <xf numFmtId="0" fontId="10" fillId="4" borderId="0" xfId="0" applyFont="1" applyFill="1" applyAlignment="1">
      <alignment vertical="center"/>
    </xf>
    <xf numFmtId="0" fontId="10" fillId="4" borderId="4" xfId="0" applyFont="1" applyFill="1" applyBorder="1" applyAlignment="1">
      <alignment vertical="center"/>
    </xf>
    <xf numFmtId="0" fontId="16" fillId="0" borderId="0" xfId="0" applyFont="1" applyAlignment="1">
      <alignment vertical="center"/>
    </xf>
    <xf numFmtId="0" fontId="16" fillId="0" borderId="4" xfId="0" applyFont="1" applyBorder="1" applyAlignment="1">
      <alignment vertical="center"/>
    </xf>
    <xf numFmtId="0" fontId="7" fillId="0" borderId="0" xfId="0" applyFont="1" applyAlignment="1">
      <alignment horizontal="justify" vertical="center"/>
    </xf>
    <xf numFmtId="0" fontId="7" fillId="0" borderId="0" xfId="0" applyFont="1" applyAlignment="1">
      <alignment vertical="center"/>
    </xf>
    <xf numFmtId="0" fontId="7" fillId="0" borderId="4" xfId="0" applyFont="1" applyBorder="1" applyAlignment="1">
      <alignment vertical="center"/>
    </xf>
    <xf numFmtId="0" fontId="11" fillId="2" borderId="0" xfId="0" applyFont="1" applyFill="1" applyAlignment="1">
      <alignment vertical="center"/>
    </xf>
    <xf numFmtId="0" fontId="11" fillId="0" borderId="0" xfId="0" applyFont="1" applyAlignment="1">
      <alignment vertical="center"/>
    </xf>
    <xf numFmtId="0" fontId="9" fillId="0" borderId="5" xfId="0" applyFont="1" applyBorder="1" applyAlignment="1">
      <alignment vertical="center"/>
    </xf>
    <xf numFmtId="0" fontId="7" fillId="0" borderId="5" xfId="0" applyFont="1" applyBorder="1" applyAlignment="1">
      <alignment vertical="center"/>
    </xf>
    <xf numFmtId="0" fontId="7" fillId="0" borderId="3" xfId="0" quotePrefix="1" applyFont="1" applyBorder="1" applyAlignment="1">
      <alignment horizontal="justify" vertical="center"/>
    </xf>
    <xf numFmtId="0" fontId="18"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20" fillId="0" borderId="3" xfId="0" applyFont="1" applyBorder="1" applyAlignment="1">
      <alignment vertical="center"/>
    </xf>
    <xf numFmtId="0" fontId="6" fillId="0" borderId="0" xfId="0" applyFont="1" applyAlignment="1">
      <alignment horizontal="justify" vertical="center"/>
    </xf>
    <xf numFmtId="0" fontId="21" fillId="3" borderId="0" xfId="0" applyFont="1" applyFill="1" applyAlignment="1">
      <alignment horizontal="center" vertical="center"/>
    </xf>
    <xf numFmtId="0" fontId="3" fillId="3" borderId="0" xfId="0" applyFont="1" applyFill="1" applyAlignment="1">
      <alignment horizontal="center" vertical="center" wrapText="1"/>
    </xf>
    <xf numFmtId="0" fontId="6" fillId="3" borderId="0" xfId="0" applyFont="1" applyFill="1" applyAlignment="1">
      <alignment horizontal="center" vertical="center" wrapText="1"/>
    </xf>
    <xf numFmtId="0" fontId="6" fillId="0" borderId="0" xfId="0" applyFont="1" applyAlignment="1">
      <alignment horizontal="center" vertical="center" wrapText="1"/>
    </xf>
    <xf numFmtId="0" fontId="21" fillId="0" borderId="0" xfId="0" applyFont="1" applyAlignment="1">
      <alignment horizontal="center" vertical="center"/>
    </xf>
    <xf numFmtId="0" fontId="19" fillId="0" borderId="0" xfId="0" applyFont="1" applyAlignment="1">
      <alignment horizontal="center" vertical="center"/>
    </xf>
    <xf numFmtId="0" fontId="22"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xf>
    <xf numFmtId="0" fontId="3" fillId="0" borderId="6" xfId="0" applyFont="1" applyBorder="1" applyAlignment="1">
      <alignment horizontal="center" vertical="center" wrapText="1"/>
    </xf>
    <xf numFmtId="0" fontId="6" fillId="0" borderId="6" xfId="0" applyFont="1" applyBorder="1" applyAlignment="1">
      <alignment horizontal="center" vertical="center" wrapText="1"/>
    </xf>
    <xf numFmtId="0" fontId="3" fillId="0" borderId="0" xfId="0" applyFont="1" applyAlignment="1">
      <alignment horizontal="center" vertical="center" wrapText="1"/>
    </xf>
    <xf numFmtId="0" fontId="21" fillId="3" borderId="7" xfId="0" applyFont="1" applyFill="1" applyBorder="1" applyAlignment="1">
      <alignment horizontal="center" vertical="center"/>
    </xf>
    <xf numFmtId="0" fontId="3" fillId="0" borderId="0" xfId="0" applyFont="1" applyAlignment="1">
      <alignment horizontal="left" vertical="center"/>
    </xf>
    <xf numFmtId="0" fontId="3" fillId="0" borderId="8" xfId="0" applyFont="1" applyBorder="1" applyAlignment="1">
      <alignment horizontal="center" vertical="center" wrapText="1"/>
    </xf>
    <xf numFmtId="0" fontId="6" fillId="0" borderId="8" xfId="0" applyFont="1" applyBorder="1" applyAlignment="1">
      <alignment horizontal="center" vertical="center" wrapText="1"/>
    </xf>
    <xf numFmtId="0" fontId="23" fillId="0" borderId="0" xfId="0" applyFont="1" applyAlignment="1">
      <alignment vertical="center"/>
    </xf>
    <xf numFmtId="0" fontId="5" fillId="0" borderId="0" xfId="0" applyFont="1" applyAlignment="1">
      <alignment horizontal="center" vertical="center"/>
    </xf>
    <xf numFmtId="0" fontId="25" fillId="0" borderId="0" xfId="0" applyFont="1" applyAlignment="1">
      <alignment vertical="center"/>
    </xf>
    <xf numFmtId="0" fontId="23" fillId="0" borderId="4" xfId="0" applyFont="1" applyBorder="1" applyAlignment="1">
      <alignment vertical="center"/>
    </xf>
    <xf numFmtId="0" fontId="23" fillId="2" borderId="0" xfId="0" applyFont="1" applyFill="1" applyAlignment="1">
      <alignment vertical="center"/>
    </xf>
    <xf numFmtId="0" fontId="3" fillId="0" borderId="0" xfId="0" applyFont="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6" fillId="0" borderId="5"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left" vertical="center"/>
    </xf>
    <xf numFmtId="0" fontId="11" fillId="0" borderId="0" xfId="0" applyFont="1" applyAlignment="1">
      <alignment horizontal="center" vertical="center"/>
    </xf>
    <xf numFmtId="0" fontId="27" fillId="0" borderId="0" xfId="0" applyFont="1" applyAlignment="1">
      <alignment horizontal="justify" vertical="center"/>
    </xf>
    <xf numFmtId="0" fontId="18" fillId="0" borderId="0" xfId="0" applyFont="1" applyAlignment="1">
      <alignment vertical="center"/>
    </xf>
    <xf numFmtId="0" fontId="13" fillId="0" borderId="3" xfId="0" applyFont="1" applyBorder="1" applyAlignment="1">
      <alignment horizontal="right" vertical="center"/>
    </xf>
    <xf numFmtId="0" fontId="13" fillId="0" borderId="0" xfId="0" applyFont="1" applyAlignment="1">
      <alignment horizontal="center" vertical="center"/>
    </xf>
    <xf numFmtId="0" fontId="8" fillId="0" borderId="11" xfId="0" applyFont="1" applyBorder="1" applyAlignment="1">
      <alignment horizontal="center" vertical="center"/>
    </xf>
    <xf numFmtId="49" fontId="28" fillId="0" borderId="0" xfId="0" applyNumberFormat="1" applyFont="1" applyAlignment="1">
      <alignment horizontal="left" vertical="center"/>
    </xf>
    <xf numFmtId="0" fontId="29" fillId="0" borderId="0" xfId="0" applyFont="1" applyAlignment="1">
      <alignment horizontal="justify" vertical="center"/>
    </xf>
    <xf numFmtId="0" fontId="13" fillId="0" borderId="0" xfId="0" applyFont="1" applyAlignment="1">
      <alignment vertical="center"/>
    </xf>
    <xf numFmtId="0" fontId="23" fillId="0" borderId="0" xfId="0" applyFont="1" applyAlignment="1">
      <alignment horizontal="center" vertical="center"/>
    </xf>
    <xf numFmtId="0" fontId="25" fillId="0" borderId="0" xfId="0" applyFont="1" applyAlignment="1">
      <alignment horizontal="center" vertical="center"/>
    </xf>
    <xf numFmtId="0" fontId="32" fillId="4" borderId="0" xfId="0" applyFont="1" applyFill="1" applyAlignment="1">
      <alignment vertical="center"/>
    </xf>
    <xf numFmtId="0" fontId="6" fillId="4" borderId="0" xfId="0" applyFont="1" applyFill="1" applyAlignment="1">
      <alignment vertical="center"/>
    </xf>
    <xf numFmtId="0" fontId="6" fillId="4" borderId="4" xfId="0" applyFont="1" applyFill="1" applyBorder="1" applyAlignment="1">
      <alignment vertical="center"/>
    </xf>
    <xf numFmtId="0" fontId="11" fillId="0" borderId="0" xfId="0" applyFont="1" applyAlignment="1">
      <alignment horizontal="justify" vertical="center"/>
    </xf>
    <xf numFmtId="0" fontId="11" fillId="0" borderId="3" xfId="0" applyFont="1" applyBorder="1" applyAlignment="1">
      <alignment horizontal="justify" vertical="center"/>
    </xf>
    <xf numFmtId="0" fontId="5" fillId="0" borderId="3" xfId="0" applyFont="1" applyBorder="1" applyAlignment="1">
      <alignment horizontal="righ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5" fillId="3" borderId="16" xfId="0" applyFont="1" applyFill="1" applyBorder="1" applyAlignment="1">
      <alignment vertical="center"/>
    </xf>
    <xf numFmtId="0" fontId="25"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6" xfId="0" applyFont="1" applyFill="1" applyBorder="1" applyAlignment="1">
      <alignment horizontal="center" vertical="center"/>
    </xf>
    <xf numFmtId="1" fontId="11" fillId="3" borderId="16" xfId="0" applyNumberFormat="1" applyFont="1" applyFill="1" applyBorder="1" applyAlignment="1">
      <alignment horizontal="center" vertical="center"/>
    </xf>
    <xf numFmtId="1" fontId="11" fillId="3" borderId="16" xfId="0" applyNumberFormat="1" applyFont="1" applyFill="1" applyBorder="1" applyAlignment="1" applyProtection="1">
      <alignment horizontal="center" vertical="center"/>
      <protection locked="0"/>
    </xf>
    <xf numFmtId="1" fontId="11" fillId="3" borderId="18" xfId="0" applyNumberFormat="1" applyFont="1" applyFill="1" applyBorder="1" applyAlignment="1" applyProtection="1">
      <alignment horizontal="center" vertical="center"/>
      <protection locked="0"/>
    </xf>
    <xf numFmtId="1" fontId="11" fillId="3" borderId="18" xfId="0" applyNumberFormat="1" applyFont="1" applyFill="1" applyBorder="1" applyAlignment="1">
      <alignment horizontal="center" vertical="center"/>
    </xf>
    <xf numFmtId="1" fontId="11" fillId="3" borderId="19" xfId="0" applyNumberFormat="1" applyFont="1" applyFill="1" applyBorder="1" applyAlignment="1">
      <alignment horizontal="center" vertical="center"/>
    </xf>
    <xf numFmtId="0" fontId="25" fillId="3" borderId="11" xfId="0" applyFont="1" applyFill="1" applyBorder="1" applyAlignment="1">
      <alignment horizontal="center" vertical="center"/>
    </xf>
    <xf numFmtId="0" fontId="11" fillId="3" borderId="11" xfId="0" applyFont="1" applyFill="1" applyBorder="1" applyAlignment="1">
      <alignment horizontal="center" vertical="center"/>
    </xf>
    <xf numFmtId="1" fontId="11" fillId="3" borderId="11" xfId="0" applyNumberFormat="1" applyFont="1" applyFill="1" applyBorder="1" applyAlignment="1">
      <alignment horizontal="center" vertical="center"/>
    </xf>
    <xf numFmtId="0" fontId="11" fillId="3" borderId="11"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3" borderId="10" xfId="0" applyFont="1" applyFill="1" applyBorder="1" applyAlignment="1">
      <alignment horizontal="center" vertical="center"/>
    </xf>
    <xf numFmtId="0" fontId="11" fillId="3" borderId="20" xfId="0" applyFont="1" applyFill="1" applyBorder="1" applyAlignment="1">
      <alignment horizontal="center" vertical="center"/>
    </xf>
    <xf numFmtId="0" fontId="5" fillId="3" borderId="11" xfId="0" applyFont="1" applyFill="1" applyBorder="1" applyAlignment="1">
      <alignment vertical="center"/>
    </xf>
    <xf numFmtId="0" fontId="11" fillId="3" borderId="9" xfId="0" applyFont="1" applyFill="1" applyBorder="1" applyAlignment="1">
      <alignment horizontal="center" vertical="center"/>
    </xf>
    <xf numFmtId="0" fontId="6" fillId="3" borderId="0" xfId="0" applyFont="1" applyFill="1" applyAlignment="1">
      <alignment vertical="center"/>
    </xf>
    <xf numFmtId="0" fontId="6" fillId="3" borderId="11" xfId="0" applyFont="1" applyFill="1" applyBorder="1" applyAlignment="1">
      <alignment vertical="center"/>
    </xf>
    <xf numFmtId="0" fontId="5" fillId="3" borderId="9" xfId="0" applyFont="1" applyFill="1" applyBorder="1" applyAlignment="1" applyProtection="1">
      <alignment vertical="center"/>
      <protection locked="0"/>
    </xf>
    <xf numFmtId="0" fontId="25" fillId="3" borderId="11"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1" fontId="11" fillId="3" borderId="11" xfId="0" applyNumberFormat="1" applyFont="1" applyFill="1" applyBorder="1" applyAlignment="1" applyProtection="1">
      <alignment horizontal="center" vertical="center"/>
      <protection locked="0"/>
    </xf>
    <xf numFmtId="0" fontId="6" fillId="3" borderId="11" xfId="0" applyFont="1" applyFill="1" applyBorder="1" applyAlignment="1" applyProtection="1">
      <alignment vertical="center"/>
      <protection locked="0"/>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21" xfId="0" applyFont="1" applyBorder="1" applyAlignment="1">
      <alignment horizontal="center" vertical="center"/>
    </xf>
    <xf numFmtId="0" fontId="33" fillId="2" borderId="0" xfId="0" applyFont="1" applyFill="1" applyAlignment="1">
      <alignment vertical="center"/>
    </xf>
    <xf numFmtId="0" fontId="33" fillId="0" borderId="0" xfId="0" applyFont="1" applyAlignment="1">
      <alignment vertical="center"/>
    </xf>
    <xf numFmtId="0" fontId="35" fillId="0" borderId="0" xfId="0" applyFont="1" applyAlignment="1">
      <alignment horizontal="center" vertical="center"/>
    </xf>
    <xf numFmtId="0" fontId="35" fillId="4" borderId="0" xfId="0" applyFont="1" applyFill="1" applyAlignment="1">
      <alignment vertical="center"/>
    </xf>
    <xf numFmtId="0" fontId="25" fillId="4" borderId="0" xfId="0" applyFont="1" applyFill="1" applyAlignment="1">
      <alignment vertical="center"/>
    </xf>
    <xf numFmtId="0" fontId="25" fillId="4" borderId="4" xfId="0" applyFont="1" applyFill="1" applyBorder="1" applyAlignment="1">
      <alignment vertical="center"/>
    </xf>
    <xf numFmtId="0" fontId="11" fillId="0" borderId="0" xfId="0" applyFont="1" applyAlignment="1">
      <alignment horizontal="left" vertical="center"/>
    </xf>
    <xf numFmtId="0" fontId="11" fillId="0" borderId="4" xfId="0" applyFont="1" applyBorder="1" applyAlignment="1">
      <alignment vertical="center"/>
    </xf>
    <xf numFmtId="0" fontId="7" fillId="0" borderId="22" xfId="0" applyFont="1" applyBorder="1" applyAlignment="1">
      <alignment vertical="center"/>
    </xf>
    <xf numFmtId="0" fontId="5" fillId="0" borderId="3" xfId="0" applyFont="1" applyBorder="1" applyAlignment="1">
      <alignment vertical="center"/>
    </xf>
    <xf numFmtId="0" fontId="5" fillId="0" borderId="0" xfId="0" applyFont="1" applyAlignment="1">
      <alignment horizontal="justify" vertical="center"/>
    </xf>
    <xf numFmtId="0" fontId="35" fillId="0" borderId="0" xfId="0" applyFont="1" applyAlignment="1">
      <alignment vertical="center"/>
    </xf>
    <xf numFmtId="0" fontId="25" fillId="0" borderId="4" xfId="0" applyFont="1" applyBorder="1" applyAlignment="1">
      <alignment vertical="center"/>
    </xf>
    <xf numFmtId="0" fontId="25" fillId="2" borderId="0" xfId="0" applyFont="1" applyFill="1" applyAlignment="1">
      <alignment vertical="center"/>
    </xf>
    <xf numFmtId="0" fontId="6" fillId="0" borderId="0" xfId="0" applyFont="1" applyAlignment="1">
      <alignment horizontal="center" vertical="center"/>
    </xf>
    <xf numFmtId="0" fontId="5" fillId="0" borderId="23" xfId="0" applyFont="1" applyBorder="1" applyAlignment="1">
      <alignment horizontal="left" vertical="center"/>
    </xf>
    <xf numFmtId="0" fontId="5" fillId="3" borderId="17" xfId="0" applyFont="1" applyFill="1" applyBorder="1" applyAlignment="1" applyProtection="1">
      <alignment horizontal="center" vertical="center"/>
      <protection locked="0"/>
    </xf>
    <xf numFmtId="0" fontId="5" fillId="0" borderId="24" xfId="0" applyFont="1" applyBorder="1" applyAlignment="1">
      <alignment horizontal="center" vertical="center"/>
    </xf>
    <xf numFmtId="0" fontId="5" fillId="0" borderId="18" xfId="0" applyFont="1" applyBorder="1" applyAlignment="1">
      <alignment horizontal="center" vertical="center"/>
    </xf>
    <xf numFmtId="1" fontId="5" fillId="0" borderId="25" xfId="0" applyNumberFormat="1" applyFont="1" applyBorder="1" applyAlignment="1">
      <alignment horizontal="center" vertical="center"/>
    </xf>
    <xf numFmtId="0" fontId="5" fillId="0" borderId="17" xfId="0" applyFont="1" applyBorder="1" applyAlignment="1">
      <alignment horizontal="center" vertical="center"/>
    </xf>
    <xf numFmtId="0" fontId="5" fillId="0" borderId="25" xfId="0" applyFont="1" applyBorder="1" applyAlignment="1">
      <alignment horizontal="center" vertical="center"/>
    </xf>
    <xf numFmtId="0" fontId="5" fillId="3" borderId="9" xfId="0" applyFont="1" applyFill="1" applyBorder="1" applyAlignment="1" applyProtection="1">
      <alignment horizontal="center" vertical="center"/>
      <protection locked="0"/>
    </xf>
    <xf numFmtId="0" fontId="5" fillId="0" borderId="26" xfId="0" applyFont="1" applyBorder="1" applyAlignment="1">
      <alignment horizontal="center" vertical="center"/>
    </xf>
    <xf numFmtId="1" fontId="5" fillId="0" borderId="18" xfId="0" applyNumberFormat="1" applyFont="1" applyBorder="1" applyAlignment="1">
      <alignment horizontal="center" vertical="center"/>
    </xf>
    <xf numFmtId="1" fontId="5" fillId="0" borderId="27" xfId="0" applyNumberFormat="1" applyFont="1" applyBorder="1" applyAlignment="1">
      <alignment horizontal="center" vertical="center"/>
    </xf>
    <xf numFmtId="0" fontId="5" fillId="0" borderId="27" xfId="0" applyFont="1" applyBorder="1" applyAlignment="1">
      <alignment horizontal="center" vertical="center"/>
    </xf>
    <xf numFmtId="0" fontId="10" fillId="3" borderId="28" xfId="0" applyFont="1" applyFill="1" applyBorder="1" applyAlignment="1" applyProtection="1">
      <alignment horizontal="left" vertical="center"/>
      <protection locked="0"/>
    </xf>
    <xf numFmtId="0" fontId="5" fillId="3" borderId="26" xfId="0" applyFont="1" applyFill="1" applyBorder="1" applyAlignment="1" applyProtection="1">
      <alignment horizontal="center" vertical="center"/>
      <protection locked="0"/>
    </xf>
    <xf numFmtId="0" fontId="5" fillId="0" borderId="4" xfId="0" applyFont="1" applyBorder="1" applyAlignment="1">
      <alignment vertical="center"/>
    </xf>
    <xf numFmtId="0" fontId="5" fillId="3" borderId="28" xfId="0" applyFont="1" applyFill="1" applyBorder="1" applyAlignment="1" applyProtection="1">
      <alignment horizontal="left" vertical="center"/>
      <protection locked="0"/>
    </xf>
    <xf numFmtId="0" fontId="5" fillId="3" borderId="29" xfId="0" applyFont="1" applyFill="1" applyBorder="1" applyAlignment="1" applyProtection="1">
      <alignment horizontal="left" vertical="center"/>
      <protection locked="0"/>
    </xf>
    <xf numFmtId="0" fontId="5" fillId="3" borderId="30" xfId="0" applyFont="1" applyFill="1" applyBorder="1" applyAlignment="1" applyProtection="1">
      <alignment vertical="center"/>
      <protection locked="0"/>
    </xf>
    <xf numFmtId="0" fontId="5" fillId="3" borderId="31" xfId="0" applyFont="1" applyFill="1" applyBorder="1" applyAlignment="1" applyProtection="1">
      <alignment horizontal="center" vertical="center"/>
      <protection locked="0"/>
    </xf>
    <xf numFmtId="1" fontId="5" fillId="0" borderId="32" xfId="0" applyNumberFormat="1" applyFont="1" applyBorder="1" applyAlignment="1">
      <alignment horizontal="center" vertical="center"/>
    </xf>
    <xf numFmtId="0" fontId="5" fillId="0" borderId="32" xfId="0" applyFont="1" applyBorder="1" applyAlignment="1">
      <alignment horizontal="center" vertical="center"/>
    </xf>
    <xf numFmtId="0" fontId="36" fillId="0" borderId="33" xfId="0" applyFont="1" applyBorder="1" applyAlignment="1">
      <alignment horizontal="right" vertical="center"/>
    </xf>
    <xf numFmtId="0" fontId="37" fillId="0" borderId="13" xfId="0" applyFont="1" applyBorder="1" applyAlignment="1">
      <alignment horizontal="center" vertical="center"/>
    </xf>
    <xf numFmtId="0" fontId="36" fillId="0" borderId="13" xfId="0" applyFont="1" applyBorder="1" applyAlignment="1">
      <alignment horizontal="center" vertical="center"/>
    </xf>
    <xf numFmtId="1" fontId="33" fillId="0" borderId="14" xfId="0" applyNumberFormat="1" applyFont="1" applyBorder="1" applyAlignment="1">
      <alignment horizontal="center" vertical="center"/>
    </xf>
    <xf numFmtId="0" fontId="36" fillId="0" borderId="12" xfId="0" applyFont="1" applyBorder="1" applyAlignment="1">
      <alignment horizontal="center" vertical="center"/>
    </xf>
    <xf numFmtId="0" fontId="36" fillId="0" borderId="15" xfId="0" applyFont="1" applyBorder="1" applyAlignment="1">
      <alignment horizontal="center" vertical="center"/>
    </xf>
    <xf numFmtId="0" fontId="36" fillId="0" borderId="34" xfId="0" applyFont="1" applyBorder="1" applyAlignment="1">
      <alignment horizontal="center" vertical="center"/>
    </xf>
    <xf numFmtId="0" fontId="38" fillId="0" borderId="15" xfId="0" applyFont="1" applyBorder="1" applyAlignment="1">
      <alignment horizontal="center" vertical="center"/>
    </xf>
    <xf numFmtId="0" fontId="35" fillId="0" borderId="0" xfId="0" applyFont="1" applyAlignment="1">
      <alignment horizontal="justify" vertical="center"/>
    </xf>
    <xf numFmtId="1" fontId="5" fillId="0" borderId="0" xfId="0" applyNumberFormat="1" applyFont="1" applyAlignment="1">
      <alignment horizontal="center" vertical="center"/>
    </xf>
    <xf numFmtId="1" fontId="39" fillId="0" borderId="11" xfId="0" applyNumberFormat="1" applyFont="1" applyBorder="1" applyAlignment="1">
      <alignment horizontal="center" vertical="center"/>
    </xf>
    <xf numFmtId="0" fontId="39" fillId="0" borderId="0" xfId="0" applyFont="1" applyAlignment="1">
      <alignment horizontal="left" vertical="center"/>
    </xf>
    <xf numFmtId="1" fontId="39" fillId="0" borderId="0" xfId="0" applyNumberFormat="1" applyFont="1" applyAlignment="1">
      <alignment horizontal="center" vertical="center"/>
    </xf>
    <xf numFmtId="1" fontId="40" fillId="0" borderId="11" xfId="0" applyNumberFormat="1" applyFont="1" applyBorder="1" applyAlignment="1">
      <alignment horizontal="center" vertical="center"/>
    </xf>
    <xf numFmtId="0" fontId="40" fillId="0" borderId="0" xfId="0" applyFont="1" applyAlignment="1">
      <alignment horizontal="left" vertical="center"/>
    </xf>
    <xf numFmtId="1" fontId="40" fillId="0" borderId="0" xfId="0" applyNumberFormat="1" applyFont="1" applyAlignment="1">
      <alignment horizontal="center" vertical="center"/>
    </xf>
    <xf numFmtId="1" fontId="5" fillId="5" borderId="11" xfId="0" applyNumberFormat="1" applyFont="1" applyFill="1" applyBorder="1" applyAlignment="1">
      <alignment horizontal="center" vertical="center"/>
    </xf>
    <xf numFmtId="0" fontId="5" fillId="4" borderId="0" xfId="0" applyFont="1" applyFill="1" applyAlignment="1">
      <alignment vertical="center"/>
    </xf>
    <xf numFmtId="0" fontId="5" fillId="4" borderId="4" xfId="0" applyFont="1" applyFill="1" applyBorder="1" applyAlignment="1">
      <alignment vertical="center"/>
    </xf>
    <xf numFmtId="0" fontId="25" fillId="0" borderId="3" xfId="0" applyFont="1" applyBorder="1" applyAlignment="1">
      <alignment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3" fillId="0" borderId="20" xfId="0" applyFont="1" applyBorder="1" applyAlignment="1">
      <alignment horizontal="center" vertical="center"/>
    </xf>
    <xf numFmtId="1" fontId="40" fillId="3" borderId="11" xfId="0" applyNumberFormat="1" applyFont="1" applyFill="1" applyBorder="1" applyAlignment="1" applyProtection="1">
      <alignment horizontal="center" vertical="center"/>
      <protection locked="0"/>
    </xf>
    <xf numFmtId="1" fontId="5" fillId="0" borderId="11" xfId="0" applyNumberFormat="1" applyFont="1" applyBorder="1" applyAlignment="1">
      <alignment horizontal="center" vertical="center"/>
    </xf>
    <xf numFmtId="1" fontId="5" fillId="0" borderId="10" xfId="0" applyNumberFormat="1" applyFont="1" applyBorder="1" applyAlignment="1">
      <alignment horizontal="center" vertical="center"/>
    </xf>
    <xf numFmtId="1" fontId="5" fillId="0" borderId="20" xfId="0" applyNumberFormat="1" applyFont="1" applyBorder="1" applyAlignment="1">
      <alignment horizontal="center" vertical="center"/>
    </xf>
    <xf numFmtId="0" fontId="22" fillId="0" borderId="11" xfId="0" applyFont="1" applyBorder="1" applyAlignment="1">
      <alignment horizontal="center" vertical="center"/>
    </xf>
    <xf numFmtId="0" fontId="22" fillId="0" borderId="10" xfId="0" applyFont="1" applyBorder="1" applyAlignment="1">
      <alignment horizontal="center" vertical="center"/>
    </xf>
    <xf numFmtId="0" fontId="22" fillId="0" borderId="20" xfId="0" applyFont="1" applyBorder="1" applyAlignment="1">
      <alignment horizontal="center" vertical="center"/>
    </xf>
    <xf numFmtId="1" fontId="41" fillId="0" borderId="11" xfId="0" applyNumberFormat="1" applyFont="1" applyBorder="1" applyAlignment="1">
      <alignment horizontal="center" vertical="center"/>
    </xf>
    <xf numFmtId="1" fontId="41" fillId="0" borderId="10" xfId="0" applyNumberFormat="1" applyFont="1" applyBorder="1" applyAlignment="1">
      <alignment horizontal="center" vertical="center"/>
    </xf>
    <xf numFmtId="1" fontId="41" fillId="0" borderId="20" xfId="0" applyNumberFormat="1" applyFont="1" applyBorder="1" applyAlignment="1">
      <alignment horizontal="center" vertical="center"/>
    </xf>
    <xf numFmtId="0" fontId="22" fillId="0" borderId="0" xfId="0" applyFont="1" applyAlignment="1">
      <alignment horizontal="left" vertical="center"/>
    </xf>
    <xf numFmtId="0" fontId="41" fillId="0" borderId="3" xfId="0" applyFont="1" applyBorder="1" applyAlignment="1">
      <alignment horizontal="left" vertical="center"/>
    </xf>
    <xf numFmtId="0" fontId="41" fillId="0" borderId="0" xfId="0" applyFont="1" applyAlignment="1">
      <alignment horizontal="left" vertical="center"/>
    </xf>
    <xf numFmtId="0" fontId="43" fillId="0" borderId="0" xfId="0" applyFont="1"/>
    <xf numFmtId="0" fontId="11" fillId="0" borderId="0" xfId="0" applyFont="1"/>
    <xf numFmtId="0" fontId="5" fillId="0" borderId="0" xfId="0" applyFont="1" applyAlignment="1">
      <alignment horizontal="center"/>
    </xf>
    <xf numFmtId="0" fontId="5" fillId="0" borderId="11" xfId="0" applyFont="1" applyBorder="1" applyAlignment="1">
      <alignment horizontal="center"/>
    </xf>
    <xf numFmtId="0" fontId="5" fillId="0" borderId="10" xfId="0" applyFont="1" applyBorder="1" applyAlignment="1">
      <alignment horizontal="left"/>
    </xf>
    <xf numFmtId="0" fontId="11" fillId="0" borderId="11" xfId="0" applyFont="1" applyBorder="1" applyAlignment="1">
      <alignment horizontal="center"/>
    </xf>
    <xf numFmtId="0" fontId="5" fillId="2" borderId="11" xfId="0" applyFont="1" applyFill="1" applyBorder="1" applyAlignment="1">
      <alignment horizontal="center"/>
    </xf>
    <xf numFmtId="0" fontId="5" fillId="0" borderId="11" xfId="0" applyFont="1" applyBorder="1"/>
    <xf numFmtId="0" fontId="5" fillId="0" borderId="0" xfId="0" applyFont="1"/>
    <xf numFmtId="0" fontId="5" fillId="6" borderId="11" xfId="0" applyFont="1" applyFill="1" applyBorder="1" applyAlignment="1">
      <alignment horizontal="left"/>
    </xf>
    <xf numFmtId="0" fontId="6" fillId="0" borderId="0" xfId="0" applyFont="1"/>
    <xf numFmtId="0" fontId="3" fillId="0" borderId="0" xfId="0" applyFont="1" applyAlignment="1">
      <alignment horizontal="center"/>
    </xf>
    <xf numFmtId="0" fontId="6" fillId="0" borderId="0" xfId="0" applyFont="1" applyAlignment="1">
      <alignment horizontal="centerContinuous"/>
    </xf>
    <xf numFmtId="0" fontId="6" fillId="0" borderId="0" xfId="0" applyFont="1" applyAlignment="1">
      <alignment horizontal="center"/>
    </xf>
    <xf numFmtId="0" fontId="25" fillId="6" borderId="0" xfId="0" applyFont="1" applyFill="1" applyAlignment="1">
      <alignment horizontal="left"/>
    </xf>
    <xf numFmtId="0" fontId="25" fillId="6" borderId="0" xfId="0" applyFont="1" applyFill="1" applyAlignment="1">
      <alignment horizontal="center"/>
    </xf>
    <xf numFmtId="0" fontId="25" fillId="7" borderId="0" xfId="0" applyFont="1" applyFill="1"/>
    <xf numFmtId="0" fontId="6" fillId="7" borderId="0" xfId="0" applyFont="1" applyFill="1"/>
    <xf numFmtId="0" fontId="25" fillId="0" borderId="0" xfId="0" applyFont="1" applyAlignment="1">
      <alignment horizontal="center"/>
    </xf>
    <xf numFmtId="0" fontId="11" fillId="0" borderId="0" xfId="0" applyFont="1" applyAlignment="1">
      <alignment horizontal="center" vertical="center" wrapText="1"/>
    </xf>
    <xf numFmtId="0" fontId="5" fillId="0" borderId="0" xfId="0" applyFont="1" applyAlignment="1">
      <alignment horizontal="center" vertical="center" wrapText="1"/>
    </xf>
    <xf numFmtId="0" fontId="11" fillId="0" borderId="8"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8" xfId="0" applyFont="1" applyBorder="1" applyAlignment="1">
      <alignment horizontal="center" vertical="center"/>
    </xf>
    <xf numFmtId="0" fontId="9" fillId="0" borderId="0" xfId="0" applyFont="1" applyAlignment="1">
      <alignment horizontal="left" vertical="center"/>
    </xf>
    <xf numFmtId="0" fontId="7" fillId="0" borderId="0" xfId="0" applyFont="1" applyAlignment="1">
      <alignment horizontal="left" vertical="center"/>
    </xf>
    <xf numFmtId="0" fontId="5" fillId="0" borderId="11" xfId="0" applyFont="1" applyBorder="1" applyAlignment="1">
      <alignment horizontal="left" vertical="center"/>
    </xf>
    <xf numFmtId="0" fontId="13" fillId="0" borderId="11" xfId="0" applyFont="1" applyBorder="1" applyAlignment="1">
      <alignment horizontal="left" vertical="center"/>
    </xf>
    <xf numFmtId="0" fontId="39" fillId="0" borderId="11" xfId="0" applyFont="1" applyBorder="1" applyAlignment="1">
      <alignment horizontal="left" vertical="center"/>
    </xf>
    <xf numFmtId="0" fontId="3" fillId="0" borderId="3" xfId="0" applyFont="1" applyBorder="1" applyAlignment="1">
      <alignment vertical="center"/>
    </xf>
    <xf numFmtId="0" fontId="3" fillId="0" borderId="0" xfId="0" applyFont="1" applyAlignment="1" applyProtection="1">
      <alignment horizontal="left" vertical="center"/>
      <protection locked="0"/>
    </xf>
    <xf numFmtId="0" fontId="6" fillId="0" borderId="35" xfId="0" applyFont="1" applyBorder="1" applyAlignment="1">
      <alignment vertical="center"/>
    </xf>
    <xf numFmtId="0" fontId="6" fillId="0" borderId="0" xfId="0" applyFont="1" applyAlignment="1" applyProtection="1">
      <alignment horizontal="left" vertical="center"/>
      <protection locked="0"/>
    </xf>
    <xf numFmtId="0" fontId="10" fillId="3" borderId="22" xfId="0" applyFont="1" applyFill="1" applyBorder="1" applyAlignment="1">
      <alignment vertical="center"/>
    </xf>
    <xf numFmtId="0" fontId="42" fillId="3" borderId="0" xfId="0" applyFont="1" applyFill="1" applyAlignment="1">
      <alignment vertical="center"/>
    </xf>
    <xf numFmtId="0" fontId="11" fillId="3" borderId="0" xfId="0" applyFont="1" applyFill="1" applyAlignment="1">
      <alignment vertical="center"/>
    </xf>
    <xf numFmtId="0" fontId="11" fillId="3" borderId="22" xfId="0" applyFont="1" applyFill="1" applyBorder="1" applyAlignment="1">
      <alignment vertical="center"/>
    </xf>
    <xf numFmtId="0" fontId="39" fillId="0" borderId="3" xfId="0" applyFont="1" applyBorder="1" applyAlignment="1">
      <alignment horizontal="left" vertical="center"/>
    </xf>
    <xf numFmtId="0" fontId="40" fillId="0" borderId="3" xfId="0" applyFont="1" applyBorder="1" applyAlignment="1">
      <alignment horizontal="left" vertical="center"/>
    </xf>
    <xf numFmtId="0" fontId="5" fillId="7" borderId="11" xfId="0" applyFont="1" applyFill="1" applyBorder="1"/>
    <xf numFmtId="0" fontId="41" fillId="0" borderId="9" xfId="0" applyFont="1" applyBorder="1" applyAlignment="1">
      <alignment horizontal="center"/>
    </xf>
    <xf numFmtId="0" fontId="41" fillId="0" borderId="11" xfId="0" applyFont="1" applyBorder="1" applyAlignment="1">
      <alignment horizontal="center"/>
    </xf>
    <xf numFmtId="0" fontId="41" fillId="2" borderId="11" xfId="0" applyFont="1" applyFill="1" applyBorder="1" applyAlignment="1">
      <alignment horizontal="center"/>
    </xf>
    <xf numFmtId="0" fontId="41" fillId="6" borderId="11" xfId="0" applyFont="1" applyFill="1" applyBorder="1" applyAlignment="1">
      <alignment horizontal="center"/>
    </xf>
    <xf numFmtId="0" fontId="5" fillId="2" borderId="10" xfId="0" applyFont="1" applyFill="1" applyBorder="1" applyAlignment="1">
      <alignment horizontal="left"/>
    </xf>
    <xf numFmtId="0" fontId="39" fillId="0" borderId="10" xfId="0" applyFont="1" applyBorder="1" applyAlignment="1">
      <alignment horizontal="center"/>
    </xf>
    <xf numFmtId="0" fontId="41" fillId="7" borderId="11" xfId="0" applyFont="1" applyFill="1" applyBorder="1" applyAlignment="1">
      <alignment horizontal="center"/>
    </xf>
    <xf numFmtId="0" fontId="11" fillId="0" borderId="22" xfId="0" applyFont="1" applyBorder="1" applyAlignment="1">
      <alignment vertical="center"/>
    </xf>
    <xf numFmtId="0" fontId="22" fillId="0" borderId="0" xfId="0" applyFont="1" applyAlignment="1">
      <alignment horizontal="center" vertical="center"/>
    </xf>
    <xf numFmtId="0" fontId="47" fillId="0" borderId="0" xfId="0" applyFont="1" applyAlignment="1">
      <alignment horizontal="center" vertical="center"/>
    </xf>
    <xf numFmtId="0" fontId="4" fillId="0" borderId="0" xfId="0" applyFont="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1" fillId="0" borderId="11" xfId="0" applyFont="1" applyBorder="1" applyAlignment="1">
      <alignment horizontal="center" vertical="center"/>
    </xf>
    <xf numFmtId="0" fontId="7" fillId="0" borderId="11" xfId="0" applyFont="1" applyBorder="1" applyAlignment="1">
      <alignment horizontal="center" vertical="center"/>
    </xf>
    <xf numFmtId="0" fontId="11" fillId="3" borderId="17" xfId="0" applyFont="1" applyFill="1" applyBorder="1" applyAlignment="1" applyProtection="1">
      <alignment horizontal="center" vertical="center"/>
      <protection locked="0"/>
    </xf>
    <xf numFmtId="0" fontId="11" fillId="0" borderId="24" xfId="0" applyFont="1" applyBorder="1" applyAlignment="1">
      <alignment horizontal="center" vertical="center"/>
    </xf>
    <xf numFmtId="0" fontId="11" fillId="0" borderId="18" xfId="0" applyFont="1" applyBorder="1" applyAlignment="1">
      <alignment horizontal="center" vertical="center"/>
    </xf>
    <xf numFmtId="1" fontId="11" fillId="0" borderId="25" xfId="0" applyNumberFormat="1" applyFont="1" applyBorder="1" applyAlignment="1">
      <alignment horizontal="center" vertical="center"/>
    </xf>
    <xf numFmtId="0" fontId="11" fillId="0" borderId="17"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1" fontId="11" fillId="0" borderId="18" xfId="0" applyNumberFormat="1" applyFont="1" applyBorder="1" applyAlignment="1">
      <alignment horizontal="center" vertical="center"/>
    </xf>
    <xf numFmtId="1" fontId="11" fillId="0" borderId="27" xfId="0" applyNumberFormat="1" applyFont="1" applyBorder="1" applyAlignment="1">
      <alignment horizontal="center" vertical="center"/>
    </xf>
    <xf numFmtId="0" fontId="11" fillId="0" borderId="27" xfId="0" applyFont="1" applyBorder="1" applyAlignment="1">
      <alignment horizontal="center" vertical="center"/>
    </xf>
    <xf numFmtId="0" fontId="11" fillId="3" borderId="26" xfId="0" applyFont="1" applyFill="1" applyBorder="1" applyAlignment="1" applyProtection="1">
      <alignment horizontal="center" vertical="center"/>
      <protection locked="0"/>
    </xf>
    <xf numFmtId="0" fontId="11" fillId="3" borderId="30" xfId="0" applyFont="1" applyFill="1" applyBorder="1" applyAlignment="1" applyProtection="1">
      <alignment vertical="center"/>
      <protection locked="0"/>
    </xf>
    <xf numFmtId="0" fontId="11" fillId="3" borderId="31" xfId="0" applyFont="1" applyFill="1" applyBorder="1" applyAlignment="1" applyProtection="1">
      <alignment horizontal="center" vertical="center"/>
      <protection locked="0"/>
    </xf>
    <xf numFmtId="1" fontId="11" fillId="0" borderId="32" xfId="0" applyNumberFormat="1" applyFont="1" applyBorder="1" applyAlignment="1">
      <alignment horizontal="center" vertical="center"/>
    </xf>
    <xf numFmtId="0" fontId="11" fillId="0" borderId="32" xfId="0" applyFont="1" applyBorder="1" applyAlignment="1">
      <alignment horizontal="center" vertical="center"/>
    </xf>
    <xf numFmtId="0" fontId="25" fillId="0" borderId="6" xfId="0" applyFont="1" applyBorder="1" applyAlignment="1">
      <alignment horizontal="center" vertical="center" wrapText="1"/>
    </xf>
    <xf numFmtId="0" fontId="5" fillId="0" borderId="11" xfId="0" applyFont="1" applyBorder="1" applyAlignment="1">
      <alignment vertical="center"/>
    </xf>
    <xf numFmtId="0" fontId="5" fillId="0" borderId="11" xfId="0" applyFont="1" applyBorder="1" applyAlignment="1">
      <alignment horizontal="center" vertical="center" wrapText="1"/>
    </xf>
    <xf numFmtId="0" fontId="39" fillId="0" borderId="11" xfId="0" applyFont="1" applyBorder="1" applyAlignment="1">
      <alignment horizontal="center" vertical="center" wrapText="1"/>
    </xf>
    <xf numFmtId="0" fontId="5" fillId="7" borderId="11" xfId="0" applyFont="1" applyFill="1" applyBorder="1" applyAlignment="1">
      <alignment horizontal="center" vertical="center"/>
    </xf>
    <xf numFmtId="0" fontId="22" fillId="6" borderId="11" xfId="0" applyFont="1" applyFill="1" applyBorder="1" applyAlignment="1">
      <alignment vertical="center"/>
    </xf>
    <xf numFmtId="0" fontId="11" fillId="0" borderId="11" xfId="0" applyFont="1" applyBorder="1" applyAlignment="1">
      <alignment horizontal="centerContinuous" vertical="center"/>
    </xf>
    <xf numFmtId="0" fontId="22" fillId="0" borderId="11" xfId="0" applyFont="1" applyBorder="1" applyAlignment="1">
      <alignment vertical="center"/>
    </xf>
    <xf numFmtId="0" fontId="41" fillId="6" borderId="11" xfId="0" applyFont="1" applyFill="1" applyBorder="1" applyAlignment="1">
      <alignment vertical="center"/>
    </xf>
    <xf numFmtId="0" fontId="22" fillId="0" borderId="10" xfId="0" applyFont="1" applyBorder="1" applyAlignment="1">
      <alignment vertical="center"/>
    </xf>
    <xf numFmtId="0" fontId="5" fillId="6" borderId="11" xfId="0" applyFont="1" applyFill="1" applyBorder="1" applyAlignment="1">
      <alignment horizontal="center" vertical="center"/>
    </xf>
    <xf numFmtId="0" fontId="5" fillId="0" borderId="36" xfId="0" applyFont="1" applyBorder="1" applyAlignment="1">
      <alignment horizontal="center" vertical="center"/>
    </xf>
    <xf numFmtId="0" fontId="8"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xf>
    <xf numFmtId="0" fontId="5" fillId="0" borderId="38"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18" xfId="0" applyFont="1" applyBorder="1" applyAlignment="1">
      <alignment horizontal="center" vertical="center" wrapText="1"/>
    </xf>
    <xf numFmtId="0" fontId="5" fillId="3" borderId="16" xfId="0" applyFont="1" applyFill="1" applyBorder="1" applyAlignment="1" applyProtection="1">
      <alignment vertical="center"/>
      <protection locked="0"/>
    </xf>
    <xf numFmtId="0" fontId="25" fillId="3" borderId="16"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1" fontId="11" fillId="3" borderId="19" xfId="0" applyNumberFormat="1" applyFont="1" applyFill="1" applyBorder="1" applyAlignment="1" applyProtection="1">
      <alignment horizontal="center" vertical="center"/>
      <protection locked="0"/>
    </xf>
    <xf numFmtId="0" fontId="6" fillId="2" borderId="0" xfId="0" applyFont="1" applyFill="1" applyAlignment="1" applyProtection="1">
      <alignment vertical="center"/>
      <protection locked="0"/>
    </xf>
    <xf numFmtId="0" fontId="6" fillId="0" borderId="0" xfId="0" applyFont="1" applyAlignment="1" applyProtection="1">
      <alignment vertical="center"/>
      <protection locked="0"/>
    </xf>
    <xf numFmtId="0" fontId="11" fillId="3" borderId="20" xfId="0" applyFont="1" applyFill="1" applyBorder="1" applyAlignment="1" applyProtection="1">
      <alignment horizontal="center" vertical="center"/>
      <protection locked="0"/>
    </xf>
    <xf numFmtId="0" fontId="5" fillId="3" borderId="11" xfId="0" applyFont="1" applyFill="1" applyBorder="1" applyAlignment="1" applyProtection="1">
      <alignment vertical="center"/>
      <protection locked="0"/>
    </xf>
    <xf numFmtId="0" fontId="6" fillId="3" borderId="0" xfId="0" applyFont="1" applyFill="1" applyAlignment="1" applyProtection="1">
      <alignment vertical="center"/>
      <protection locked="0"/>
    </xf>
    <xf numFmtId="0" fontId="5" fillId="0" borderId="0" xfId="0" applyFont="1" applyAlignment="1">
      <alignment horizontal="left"/>
    </xf>
    <xf numFmtId="0" fontId="41" fillId="0" borderId="10" xfId="0" applyFont="1" applyBorder="1" applyAlignment="1">
      <alignment horizontal="center" vertical="center"/>
    </xf>
    <xf numFmtId="0" fontId="41" fillId="0" borderId="6" xfId="0" applyFont="1" applyBorder="1" applyAlignment="1">
      <alignment horizontal="center" vertical="center"/>
    </xf>
    <xf numFmtId="0" fontId="7" fillId="0" borderId="22" xfId="0" applyFont="1" applyBorder="1" applyAlignment="1">
      <alignment horizontal="left" vertical="center"/>
    </xf>
    <xf numFmtId="0" fontId="9" fillId="0" borderId="0" xfId="0" applyFont="1" applyAlignment="1">
      <alignment horizontal="left" vertical="center"/>
    </xf>
    <xf numFmtId="0" fontId="6" fillId="0" borderId="0" xfId="0" applyFont="1" applyAlignment="1">
      <alignment vertical="center"/>
    </xf>
    <xf numFmtId="0" fontId="5" fillId="0" borderId="11" xfId="0" applyFont="1" applyBorder="1" applyAlignment="1">
      <alignment horizontal="left" vertical="center"/>
    </xf>
    <xf numFmtId="0" fontId="25" fillId="0" borderId="11" xfId="0" applyFont="1" applyBorder="1" applyAlignment="1">
      <alignment horizontal="left" vertical="center"/>
    </xf>
    <xf numFmtId="0" fontId="33" fillId="0" borderId="59" xfId="0" applyFont="1" applyBorder="1" applyAlignment="1">
      <alignment horizontal="left" vertical="center"/>
    </xf>
    <xf numFmtId="0" fontId="33" fillId="0" borderId="60" xfId="0" applyFont="1" applyBorder="1" applyAlignment="1">
      <alignment horizontal="left" vertical="center"/>
    </xf>
    <xf numFmtId="0" fontId="34" fillId="0" borderId="34" xfId="0" applyFont="1" applyBorder="1" applyAlignment="1">
      <alignment horizontal="left" vertical="center"/>
    </xf>
    <xf numFmtId="0" fontId="44" fillId="0" borderId="3" xfId="0" applyFont="1" applyBorder="1" applyAlignment="1">
      <alignment horizontal="left" vertical="center"/>
    </xf>
    <xf numFmtId="0" fontId="44" fillId="0" borderId="0" xfId="0" applyFont="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4" fillId="0" borderId="4" xfId="0" applyFont="1" applyBorder="1" applyAlignment="1">
      <alignment vertical="center"/>
    </xf>
    <xf numFmtId="0" fontId="7" fillId="0" borderId="0" xfId="0" applyFont="1" applyAlignment="1">
      <alignment horizontal="left" vertical="center"/>
    </xf>
    <xf numFmtId="0" fontId="7" fillId="0" borderId="10" xfId="0" applyFont="1" applyBorder="1" applyAlignment="1">
      <alignment horizontal="center" vertical="center"/>
    </xf>
    <xf numFmtId="0" fontId="9" fillId="0" borderId="6" xfId="0" applyFont="1" applyBorder="1" applyAlignment="1">
      <alignment vertical="center"/>
    </xf>
    <xf numFmtId="0" fontId="9" fillId="0" borderId="9" xfId="0" applyFont="1" applyBorder="1" applyAlignment="1">
      <alignment vertical="center"/>
    </xf>
    <xf numFmtId="0" fontId="13" fillId="0" borderId="3"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30" fillId="4" borderId="3" xfId="0" applyFont="1" applyFill="1" applyBorder="1" applyAlignment="1">
      <alignment vertical="center"/>
    </xf>
    <xf numFmtId="0" fontId="31" fillId="4" borderId="0" xfId="0" applyFont="1" applyFill="1" applyAlignment="1">
      <alignment vertical="center"/>
    </xf>
    <xf numFmtId="0" fontId="7" fillId="0" borderId="10" xfId="0" applyFont="1" applyBorder="1" applyAlignment="1">
      <alignment horizontal="left" vertical="center"/>
    </xf>
    <xf numFmtId="0" fontId="9" fillId="0" borderId="6" xfId="0" applyFont="1" applyBorder="1" applyAlignment="1">
      <alignment horizontal="left" vertical="center"/>
    </xf>
    <xf numFmtId="0" fontId="9" fillId="0" borderId="9" xfId="0" applyFont="1" applyBorder="1" applyAlignment="1">
      <alignment horizontal="left"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2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25" fillId="0" borderId="49" xfId="0" applyFont="1" applyBorder="1" applyAlignment="1">
      <alignment horizontal="center" vertical="center"/>
    </xf>
    <xf numFmtId="0" fontId="5" fillId="0" borderId="50" xfId="0" applyFont="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5" fillId="0" borderId="54" xfId="0" applyFont="1" applyBorder="1" applyAlignment="1">
      <alignment horizontal="center" vertical="center"/>
    </xf>
    <xf numFmtId="0" fontId="25" fillId="0" borderId="55" xfId="0" applyFont="1" applyBorder="1" applyAlignment="1">
      <alignment horizontal="center" vertical="center"/>
    </xf>
    <xf numFmtId="0" fontId="25" fillId="0" borderId="56" xfId="0" applyFont="1" applyBorder="1" applyAlignment="1">
      <alignment horizontal="center" vertical="center"/>
    </xf>
    <xf numFmtId="0" fontId="5" fillId="0" borderId="57" xfId="0" applyFont="1" applyBorder="1" applyAlignment="1">
      <alignment horizontal="center" vertical="center" wrapText="1"/>
    </xf>
    <xf numFmtId="0" fontId="25" fillId="0" borderId="58" xfId="0" applyFont="1" applyBorder="1" applyAlignment="1">
      <alignment horizontal="center" vertical="center" wrapText="1"/>
    </xf>
    <xf numFmtId="0" fontId="5" fillId="0" borderId="9" xfId="0" applyFont="1" applyBorder="1" applyAlignment="1">
      <alignment horizontal="center" vertical="center" wrapText="1"/>
    </xf>
    <xf numFmtId="0" fontId="25" fillId="0" borderId="27" xfId="0" applyFont="1" applyBorder="1" applyAlignment="1">
      <alignment horizontal="center" vertical="center" wrapText="1"/>
    </xf>
    <xf numFmtId="0" fontId="13" fillId="0" borderId="0" xfId="0" applyFont="1" applyAlignment="1">
      <alignment horizontal="justify" vertical="center"/>
    </xf>
    <xf numFmtId="0" fontId="19" fillId="0" borderId="0" xfId="0" applyFont="1" applyAlignment="1">
      <alignment horizontal="justify" vertical="center"/>
    </xf>
    <xf numFmtId="0" fontId="11" fillId="0" borderId="3" xfId="0" applyFont="1" applyBorder="1" applyAlignment="1">
      <alignment horizontal="left" vertical="center"/>
    </xf>
    <xf numFmtId="0" fontId="11" fillId="0" borderId="0" xfId="0" applyFont="1" applyAlignment="1">
      <alignment horizontal="left" vertical="center"/>
    </xf>
    <xf numFmtId="0" fontId="3" fillId="4" borderId="3" xfId="0" applyFont="1" applyFill="1" applyBorder="1" applyAlignment="1">
      <alignment vertical="center"/>
    </xf>
    <xf numFmtId="0" fontId="4" fillId="4" borderId="0" xfId="0" applyFont="1" applyFill="1" applyAlignment="1">
      <alignment vertical="center"/>
    </xf>
    <xf numFmtId="0" fontId="11" fillId="0" borderId="43" xfId="0" applyFont="1" applyBorder="1" applyAlignment="1">
      <alignment horizontal="left" vertical="center"/>
    </xf>
    <xf numFmtId="0" fontId="22" fillId="0" borderId="3" xfId="0" applyFont="1" applyBorder="1" applyAlignment="1">
      <alignment horizontal="left" vertical="center"/>
    </xf>
    <xf numFmtId="0" fontId="22" fillId="0" borderId="0" xfId="0" applyFont="1" applyAlignment="1">
      <alignment horizontal="left" vertical="center"/>
    </xf>
    <xf numFmtId="0" fontId="41" fillId="0" borderId="3" xfId="0" applyFont="1" applyBorder="1" applyAlignment="1">
      <alignment horizontal="left" vertical="center"/>
    </xf>
    <xf numFmtId="0" fontId="41" fillId="0" borderId="0" xfId="0" applyFont="1" applyAlignment="1">
      <alignment horizontal="left" vertical="center"/>
    </xf>
    <xf numFmtId="0" fontId="11" fillId="3" borderId="22" xfId="0" applyFont="1" applyFill="1" applyBorder="1" applyAlignment="1">
      <alignment horizontal="justify" vertical="center"/>
    </xf>
    <xf numFmtId="0" fontId="11" fillId="3" borderId="0" xfId="0" applyFont="1" applyFill="1" applyAlignment="1">
      <alignment horizontal="justify" vertical="center"/>
    </xf>
    <xf numFmtId="0" fontId="13" fillId="0" borderId="22" xfId="0" applyFont="1" applyBorder="1" applyAlignment="1">
      <alignment horizontal="right" vertical="center"/>
    </xf>
    <xf numFmtId="0" fontId="13" fillId="0" borderId="0" xfId="0" applyFont="1" applyAlignment="1">
      <alignment horizontal="right" vertical="center"/>
    </xf>
    <xf numFmtId="0" fontId="11" fillId="0" borderId="3" xfId="0" applyFont="1" applyBorder="1" applyAlignment="1">
      <alignment horizontal="justify" vertical="justify"/>
    </xf>
    <xf numFmtId="0" fontId="11" fillId="0" borderId="0" xfId="0" applyFont="1" applyAlignment="1">
      <alignment horizontal="justify" vertical="justify"/>
    </xf>
    <xf numFmtId="0" fontId="11" fillId="0" borderId="4" xfId="0" applyFont="1" applyBorder="1" applyAlignment="1">
      <alignment horizontal="justify" vertical="justify"/>
    </xf>
    <xf numFmtId="0" fontId="24" fillId="0" borderId="22" xfId="0" applyFont="1" applyBorder="1" applyAlignment="1">
      <alignment horizontal="center" vertical="center" wrapText="1"/>
    </xf>
    <xf numFmtId="0" fontId="9" fillId="0" borderId="0" xfId="0" applyFont="1" applyAlignment="1">
      <alignment vertical="center"/>
    </xf>
    <xf numFmtId="0" fontId="11" fillId="0" borderId="22" xfId="0" applyFont="1" applyBorder="1" applyAlignment="1">
      <alignment horizontal="justify" vertical="center"/>
    </xf>
    <xf numFmtId="0" fontId="11" fillId="0" borderId="0" xfId="0" applyFont="1" applyAlignment="1">
      <alignment horizontal="justify" vertical="center"/>
    </xf>
    <xf numFmtId="0" fontId="4" fillId="3" borderId="10" xfId="0" applyFont="1" applyFill="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0" fontId="5" fillId="5" borderId="10"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0" borderId="41" xfId="0" applyFont="1" applyBorder="1" applyAlignment="1">
      <alignment horizontal="left" vertical="center"/>
    </xf>
    <xf numFmtId="0" fontId="5" fillId="0" borderId="42" xfId="0" applyFont="1" applyBorder="1" applyAlignment="1">
      <alignment horizontal="left" vertical="center" wrapText="1"/>
    </xf>
    <xf numFmtId="0" fontId="5" fillId="0" borderId="9"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vertical="center"/>
    </xf>
    <xf numFmtId="0" fontId="8" fillId="0" borderId="3" xfId="0" applyFont="1" applyBorder="1" applyAlignment="1">
      <alignment horizontal="justify" vertical="center"/>
    </xf>
    <xf numFmtId="0" fontId="7" fillId="0" borderId="0" xfId="0" applyFont="1" applyAlignment="1">
      <alignment horizontal="justify" vertical="center"/>
    </xf>
    <xf numFmtId="0" fontId="9" fillId="0" borderId="0" xfId="0" applyFont="1" applyAlignment="1">
      <alignment horizontal="justify" vertical="center"/>
    </xf>
    <xf numFmtId="0" fontId="9" fillId="0" borderId="4" xfId="0" applyFont="1" applyBorder="1" applyAlignment="1">
      <alignment vertical="center"/>
    </xf>
    <xf numFmtId="0" fontId="7" fillId="0" borderId="3" xfId="0" quotePrefix="1" applyFont="1" applyBorder="1" applyAlignment="1">
      <alignment horizontal="justify" vertical="center"/>
    </xf>
    <xf numFmtId="0" fontId="26" fillId="0" borderId="22" xfId="0" applyFont="1" applyBorder="1" applyAlignment="1">
      <alignment horizontal="center" vertical="center"/>
    </xf>
    <xf numFmtId="0" fontId="26" fillId="0" borderId="0" xfId="0" applyFont="1" applyAlignment="1">
      <alignment horizontal="center" vertical="center"/>
    </xf>
    <xf numFmtId="0" fontId="4" fillId="0" borderId="10" xfId="0" applyFont="1" applyBorder="1" applyAlignment="1">
      <alignment horizontal="center"/>
    </xf>
    <xf numFmtId="0" fontId="6" fillId="0" borderId="6" xfId="0" applyFont="1" applyBorder="1" applyAlignment="1">
      <alignment horizontal="center"/>
    </xf>
    <xf numFmtId="0" fontId="6" fillId="0" borderId="9" xfId="0" applyFont="1" applyBorder="1" applyAlignment="1">
      <alignment horizontal="center"/>
    </xf>
    <xf numFmtId="0" fontId="23" fillId="0" borderId="22" xfId="0" applyFont="1" applyBorder="1" applyAlignment="1">
      <alignment horizontal="center" vertical="center" wrapText="1"/>
    </xf>
    <xf numFmtId="0" fontId="23" fillId="0" borderId="0" xfId="0" applyFont="1" applyAlignment="1">
      <alignment vertical="center"/>
    </xf>
    <xf numFmtId="0" fontId="23" fillId="0" borderId="5" xfId="0" applyFont="1" applyBorder="1" applyAlignment="1">
      <alignment vertical="center"/>
    </xf>
    <xf numFmtId="0" fontId="5" fillId="0" borderId="40" xfId="0" applyFont="1" applyBorder="1" applyAlignment="1">
      <alignment horizontal="left" vertical="center"/>
    </xf>
    <xf numFmtId="0" fontId="5" fillId="0" borderId="1" xfId="0" applyFont="1" applyBorder="1" applyAlignment="1">
      <alignment horizontal="left" vertical="center"/>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9" fillId="0" borderId="0" xfId="0" applyFont="1" applyAlignment="1">
      <alignment vertical="center" wrapText="1"/>
    </xf>
    <xf numFmtId="0" fontId="9" fillId="0" borderId="4" xfId="0" applyFont="1" applyBorder="1" applyAlignment="1">
      <alignment vertical="center" wrapText="1"/>
    </xf>
    <xf numFmtId="0" fontId="12" fillId="3" borderId="3" xfId="0" applyFont="1" applyFill="1" applyBorder="1" applyAlignment="1">
      <alignment horizontal="justify" vertical="center"/>
    </xf>
    <xf numFmtId="0" fontId="12" fillId="3" borderId="0" xfId="0" applyFont="1" applyFill="1" applyAlignment="1">
      <alignment horizontal="justify" vertical="center"/>
    </xf>
    <xf numFmtId="0" fontId="14" fillId="4" borderId="3" xfId="0" applyFont="1" applyFill="1" applyBorder="1" applyAlignment="1">
      <alignment horizontal="justify" vertical="center"/>
    </xf>
    <xf numFmtId="0" fontId="15" fillId="4" borderId="0" xfId="0" applyFont="1" applyFill="1" applyAlignment="1">
      <alignment horizontal="justify" vertical="center"/>
    </xf>
    <xf numFmtId="0" fontId="8" fillId="0" borderId="0" xfId="0" applyFont="1" applyAlignment="1">
      <alignment horizontal="justify" vertical="center"/>
    </xf>
    <xf numFmtId="0" fontId="7" fillId="0" borderId="3" xfId="0" applyFont="1" applyBorder="1" applyAlignment="1">
      <alignment horizontal="justify" vertical="center"/>
    </xf>
    <xf numFmtId="0" fontId="8" fillId="0" borderId="10" xfId="0" applyFont="1" applyBorder="1" applyAlignment="1">
      <alignment horizontal="center" vertical="center"/>
    </xf>
    <xf numFmtId="0" fontId="8" fillId="0" borderId="10" xfId="0" applyFont="1" applyBorder="1" applyAlignment="1">
      <alignment horizontal="left"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8" xfId="0" applyFont="1" applyBorder="1" applyAlignment="1">
      <alignment horizontal="center" vertical="center" wrapText="1"/>
    </xf>
    <xf numFmtId="0" fontId="6" fillId="0" borderId="27" xfId="0" applyFont="1" applyBorder="1" applyAlignment="1">
      <alignment horizontal="center" vertical="center" wrapText="1"/>
    </xf>
    <xf numFmtId="0" fontId="3" fillId="3" borderId="10" xfId="0" applyFont="1" applyFill="1" applyBorder="1" applyAlignment="1" applyProtection="1">
      <alignment horizontal="left" vertical="center"/>
      <protection locked="0"/>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11" fillId="5" borderId="6" xfId="0" applyFont="1" applyFill="1" applyBorder="1" applyAlignment="1">
      <alignment horizontal="left" vertical="center" wrapText="1"/>
    </xf>
    <xf numFmtId="0" fontId="11" fillId="0" borderId="9" xfId="0" applyFont="1" applyBorder="1" applyAlignment="1">
      <alignment horizontal="left" vertical="center" wrapText="1"/>
    </xf>
    <xf numFmtId="0" fontId="3" fillId="0" borderId="10" xfId="0" applyFont="1" applyBorder="1" applyAlignment="1">
      <alignment horizontal="center"/>
    </xf>
    <xf numFmtId="0" fontId="35" fillId="0" borderId="0" xfId="0" applyFont="1" applyAlignment="1">
      <alignment vertical="center"/>
    </xf>
    <xf numFmtId="0" fontId="35" fillId="0" borderId="5" xfId="0" applyFont="1" applyBorder="1" applyAlignment="1">
      <alignment vertical="center"/>
    </xf>
  </cellXfs>
  <cellStyles count="1">
    <cellStyle name="Normal" xfId="0" builtinId="0"/>
  </cellStyles>
  <dxfs count="39">
    <dxf>
      <fill>
        <patternFill>
          <bgColor indexed="8"/>
        </patternFill>
      </fill>
    </dxf>
    <dxf>
      <font>
        <condense val="0"/>
        <extend val="0"/>
        <color indexed="9"/>
      </font>
    </dxf>
    <dxf>
      <fill>
        <patternFill>
          <bgColor indexed="8"/>
        </patternFill>
      </fill>
    </dxf>
    <dxf>
      <font>
        <condense val="0"/>
        <extend val="0"/>
        <color indexed="9"/>
      </font>
      <fill>
        <patternFill>
          <bgColor indexed="9"/>
        </patternFill>
      </fill>
    </dxf>
    <dxf>
      <fill>
        <patternFill>
          <bgColor indexed="8"/>
        </patternFill>
      </fill>
    </dxf>
    <dxf>
      <font>
        <b/>
        <i val="0"/>
        <strike/>
        <condense val="0"/>
        <extend val="0"/>
        <color auto="1"/>
      </font>
      <fill>
        <patternFill patternType="gray125">
          <bgColor indexed="22"/>
        </patternFill>
      </fill>
    </dxf>
    <dxf>
      <font>
        <condense val="0"/>
        <extend val="0"/>
        <color indexed="9"/>
      </font>
      <fill>
        <patternFill patternType="none">
          <bgColor indexed="65"/>
        </patternFill>
      </fill>
    </dxf>
    <dxf>
      <fill>
        <patternFill>
          <bgColor indexed="8"/>
        </patternFill>
      </fill>
    </dxf>
    <dxf>
      <font>
        <condense val="0"/>
        <extend val="0"/>
        <color indexed="9"/>
      </font>
    </dxf>
    <dxf>
      <fill>
        <patternFill>
          <bgColor indexed="8"/>
        </patternFill>
      </fill>
    </dxf>
    <dxf>
      <font>
        <condense val="0"/>
        <extend val="0"/>
        <color indexed="9"/>
      </font>
      <fill>
        <patternFill>
          <bgColor indexed="9"/>
        </patternFill>
      </fill>
    </dxf>
    <dxf>
      <fill>
        <patternFill>
          <bgColor indexed="8"/>
        </patternFill>
      </fill>
    </dxf>
    <dxf>
      <font>
        <b/>
        <i val="0"/>
        <strike/>
        <condense val="0"/>
        <extend val="0"/>
        <color auto="1"/>
      </font>
      <fill>
        <patternFill patternType="gray125">
          <bgColor indexed="22"/>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ill>
        <patternFill>
          <bgColor indexed="8"/>
        </patternFill>
      </fill>
    </dxf>
    <dxf>
      <font>
        <condense val="0"/>
        <extend val="0"/>
        <color indexed="9"/>
      </font>
    </dxf>
    <dxf>
      <fill>
        <patternFill>
          <bgColor indexed="8"/>
        </patternFill>
      </fill>
    </dxf>
    <dxf>
      <font>
        <condense val="0"/>
        <extend val="0"/>
        <color indexed="9"/>
      </font>
      <fill>
        <patternFill>
          <bgColor indexed="9"/>
        </patternFill>
      </fill>
    </dxf>
    <dxf>
      <fill>
        <patternFill>
          <bgColor indexed="8"/>
        </patternFill>
      </fill>
    </dxf>
    <dxf>
      <font>
        <b/>
        <i val="0"/>
        <strike/>
        <condense val="0"/>
        <extend val="0"/>
        <color auto="1"/>
      </font>
      <fill>
        <patternFill patternType="gray125">
          <bgColor indexed="22"/>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ill>
        <patternFill>
          <bgColor indexed="8"/>
        </patternFill>
      </fill>
    </dxf>
    <dxf>
      <font>
        <condense val="0"/>
        <extend val="0"/>
        <color indexed="9"/>
      </font>
    </dxf>
    <dxf>
      <fill>
        <patternFill>
          <bgColor indexed="8"/>
        </patternFill>
      </fill>
    </dxf>
    <dxf>
      <font>
        <condense val="0"/>
        <extend val="0"/>
        <color indexed="9"/>
      </font>
      <fill>
        <patternFill>
          <bgColor indexed="9"/>
        </patternFill>
      </fill>
    </dxf>
    <dxf>
      <fill>
        <patternFill>
          <bgColor indexed="8"/>
        </patternFill>
      </fill>
    </dxf>
    <dxf>
      <font>
        <b/>
        <i val="0"/>
        <strike/>
        <condense val="0"/>
        <extend val="0"/>
        <color auto="1"/>
      </font>
      <fill>
        <patternFill patternType="gray125">
          <bgColor indexed="22"/>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ill>
        <patternFill>
          <bgColor indexed="8"/>
        </patternFill>
      </fill>
    </dxf>
    <dxf>
      <font>
        <condense val="0"/>
        <extend val="0"/>
        <color indexed="9"/>
      </font>
    </dxf>
    <dxf>
      <fill>
        <patternFill>
          <bgColor indexed="8"/>
        </patternFill>
      </fill>
    </dxf>
    <dxf>
      <font>
        <condense val="0"/>
        <extend val="0"/>
        <color indexed="9"/>
      </font>
      <fill>
        <patternFill>
          <bgColor indexed="9"/>
        </patternFill>
      </fill>
    </dxf>
    <dxf>
      <fill>
        <patternFill>
          <bgColor indexed="8"/>
        </patternFill>
      </fill>
    </dxf>
    <dxf>
      <font>
        <b/>
        <i val="0"/>
        <strike/>
        <condense val="0"/>
        <extend val="0"/>
        <color auto="1"/>
      </font>
      <fill>
        <patternFill patternType="gray125">
          <bgColor indexed="22"/>
        </patternFill>
      </fill>
    </dxf>
    <dxf>
      <font>
        <condense val="0"/>
        <extend val="0"/>
        <color indexed="9"/>
      </font>
      <fill>
        <patternFill patternType="none">
          <bgColor indexed="65"/>
        </patternFill>
      </fill>
    </dxf>
    <dxf>
      <font>
        <condense val="0"/>
        <extend val="0"/>
        <color indexed="9"/>
      </font>
      <fill>
        <patternFill patternType="none">
          <bgColor indexed="65"/>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firstButton="1" fmlaLink="$E$18"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F$18"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E$18"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F$18"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E$18"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F$18" lockText="1" noThreeD="1"/>
</file>

<file path=xl/ctrlProps/ctrlProp26.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E$18"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fmlaLink="$F$18"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F$18"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E$18" lockText="1" noThreeD="1"/>
</file>

<file path=xl/ctrlProps/ctrlProp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xdr:twoCellAnchor>
    <xdr:from>
      <xdr:col>2</xdr:col>
      <xdr:colOff>254000</xdr:colOff>
      <xdr:row>19</xdr:row>
      <xdr:rowOff>127000</xdr:rowOff>
    </xdr:from>
    <xdr:to>
      <xdr:col>3</xdr:col>
      <xdr:colOff>635000</xdr:colOff>
      <xdr:row>19</xdr:row>
      <xdr:rowOff>584200</xdr:rowOff>
    </xdr:to>
    <xdr:sp macro="" textlink="">
      <xdr:nvSpPr>
        <xdr:cNvPr id="4106" name="Text Box 10">
          <a:extLst>
            <a:ext uri="{FF2B5EF4-FFF2-40B4-BE49-F238E27FC236}">
              <a16:creationId xmlns:a16="http://schemas.microsoft.com/office/drawing/2014/main" id="{00000000-0008-0000-0200-00000A100000}"/>
            </a:ext>
          </a:extLst>
        </xdr:cNvPr>
        <xdr:cNvSpPr txBox="1">
          <a:spLocks noChangeArrowheads="1"/>
        </xdr:cNvSpPr>
      </xdr:nvSpPr>
      <xdr:spPr bwMode="auto">
        <a:xfrm>
          <a:off x="4089400" y="3479800"/>
          <a:ext cx="1790700" cy="4572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DD0806"/>
              </a:solidFill>
              <a:latin typeface="Arial"/>
              <a:ea typeface="Arial"/>
              <a:cs typeface="Arial"/>
            </a:rPr>
            <a:t>Température supérieure à 40°C</a:t>
          </a:r>
        </a:p>
      </xdr:txBody>
    </xdr:sp>
    <xdr:clientData/>
  </xdr:twoCellAnchor>
  <xdr:twoCellAnchor>
    <xdr:from>
      <xdr:col>4</xdr:col>
      <xdr:colOff>127000</xdr:colOff>
      <xdr:row>19</xdr:row>
      <xdr:rowOff>152400</xdr:rowOff>
    </xdr:from>
    <xdr:to>
      <xdr:col>6</xdr:col>
      <xdr:colOff>609600</xdr:colOff>
      <xdr:row>19</xdr:row>
      <xdr:rowOff>584200</xdr:rowOff>
    </xdr:to>
    <xdr:sp macro="" textlink="">
      <xdr:nvSpPr>
        <xdr:cNvPr id="4107" name="Text Box 11">
          <a:extLst>
            <a:ext uri="{FF2B5EF4-FFF2-40B4-BE49-F238E27FC236}">
              <a16:creationId xmlns:a16="http://schemas.microsoft.com/office/drawing/2014/main" id="{00000000-0008-0000-0200-00000B100000}"/>
            </a:ext>
          </a:extLst>
        </xdr:cNvPr>
        <xdr:cNvSpPr txBox="1">
          <a:spLocks noChangeArrowheads="1"/>
        </xdr:cNvSpPr>
      </xdr:nvSpPr>
      <xdr:spPr bwMode="auto">
        <a:xfrm>
          <a:off x="6134100" y="3505200"/>
          <a:ext cx="1816100" cy="431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Température inférieure à 40°C</a:t>
          </a:r>
        </a:p>
      </xdr:txBody>
    </xdr:sp>
    <xdr:clientData/>
  </xdr:twoCellAnchor>
  <xdr:twoCellAnchor>
    <xdr:from>
      <xdr:col>2</xdr:col>
      <xdr:colOff>228600</xdr:colOff>
      <xdr:row>21</xdr:row>
      <xdr:rowOff>304800</xdr:rowOff>
    </xdr:from>
    <xdr:to>
      <xdr:col>2</xdr:col>
      <xdr:colOff>1104900</xdr:colOff>
      <xdr:row>21</xdr:row>
      <xdr:rowOff>558800</xdr:rowOff>
    </xdr:to>
    <xdr:sp macro="" textlink="">
      <xdr:nvSpPr>
        <xdr:cNvPr id="4108" name="Text Box 12">
          <a:extLst>
            <a:ext uri="{FF2B5EF4-FFF2-40B4-BE49-F238E27FC236}">
              <a16:creationId xmlns:a16="http://schemas.microsoft.com/office/drawing/2014/main" id="{00000000-0008-0000-0200-00000C100000}"/>
            </a:ext>
          </a:extLst>
        </xdr:cNvPr>
        <xdr:cNvSpPr txBox="1">
          <a:spLocks noChangeArrowheads="1"/>
        </xdr:cNvSpPr>
      </xdr:nvSpPr>
      <xdr:spPr bwMode="auto">
        <a:xfrm>
          <a:off x="4064000" y="4648200"/>
          <a:ext cx="876300" cy="2540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1 jour</a:t>
          </a:r>
        </a:p>
      </xdr:txBody>
    </xdr:sp>
    <xdr:clientData/>
  </xdr:twoCellAnchor>
  <xdr:twoCellAnchor>
    <xdr:from>
      <xdr:col>3</xdr:col>
      <xdr:colOff>330200</xdr:colOff>
      <xdr:row>21</xdr:row>
      <xdr:rowOff>317500</xdr:rowOff>
    </xdr:from>
    <xdr:to>
      <xdr:col>4</xdr:col>
      <xdr:colOff>317500</xdr:colOff>
      <xdr:row>21</xdr:row>
      <xdr:rowOff>622300</xdr:rowOff>
    </xdr:to>
    <xdr:sp macro="" textlink="">
      <xdr:nvSpPr>
        <xdr:cNvPr id="4109" name="Text Box 13">
          <a:extLst>
            <a:ext uri="{FF2B5EF4-FFF2-40B4-BE49-F238E27FC236}">
              <a16:creationId xmlns:a16="http://schemas.microsoft.com/office/drawing/2014/main" id="{00000000-0008-0000-0200-00000D100000}"/>
            </a:ext>
          </a:extLst>
        </xdr:cNvPr>
        <xdr:cNvSpPr txBox="1">
          <a:spLocks noChangeArrowheads="1"/>
        </xdr:cNvSpPr>
      </xdr:nvSpPr>
      <xdr:spPr bwMode="auto">
        <a:xfrm>
          <a:off x="5575300" y="4660900"/>
          <a:ext cx="7493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2 jours</a:t>
          </a:r>
        </a:p>
      </xdr:txBody>
    </xdr:sp>
    <xdr:clientData/>
  </xdr:twoCellAnchor>
  <xdr:twoCellAnchor>
    <xdr:from>
      <xdr:col>5</xdr:col>
      <xdr:colOff>203200</xdr:colOff>
      <xdr:row>21</xdr:row>
      <xdr:rowOff>317500</xdr:rowOff>
    </xdr:from>
    <xdr:to>
      <xdr:col>6</xdr:col>
      <xdr:colOff>419100</xdr:colOff>
      <xdr:row>21</xdr:row>
      <xdr:rowOff>622300</xdr:rowOff>
    </xdr:to>
    <xdr:sp macro="" textlink="">
      <xdr:nvSpPr>
        <xdr:cNvPr id="4110" name="Text Box 14">
          <a:extLst>
            <a:ext uri="{FF2B5EF4-FFF2-40B4-BE49-F238E27FC236}">
              <a16:creationId xmlns:a16="http://schemas.microsoft.com/office/drawing/2014/main" id="{00000000-0008-0000-0200-00000E100000}"/>
            </a:ext>
          </a:extLst>
        </xdr:cNvPr>
        <xdr:cNvSpPr txBox="1">
          <a:spLocks noChangeArrowheads="1"/>
        </xdr:cNvSpPr>
      </xdr:nvSpPr>
      <xdr:spPr bwMode="auto">
        <a:xfrm>
          <a:off x="6959600" y="4660900"/>
          <a:ext cx="8001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3 jours</a:t>
          </a:r>
        </a:p>
      </xdr:txBody>
    </xdr:sp>
    <xdr:clientData/>
  </xdr:twoCellAnchor>
  <xdr:twoCellAnchor>
    <xdr:from>
      <xdr:col>3</xdr:col>
      <xdr:colOff>495300</xdr:colOff>
      <xdr:row>18</xdr:row>
      <xdr:rowOff>50800</xdr:rowOff>
    </xdr:from>
    <xdr:to>
      <xdr:col>3</xdr:col>
      <xdr:colOff>685800</xdr:colOff>
      <xdr:row>20</xdr:row>
      <xdr:rowOff>25400</xdr:rowOff>
    </xdr:to>
    <xdr:sp macro="" textlink="">
      <xdr:nvSpPr>
        <xdr:cNvPr id="26782" name="Rectangle 15">
          <a:extLst>
            <a:ext uri="{FF2B5EF4-FFF2-40B4-BE49-F238E27FC236}">
              <a16:creationId xmlns:a16="http://schemas.microsoft.com/office/drawing/2014/main" id="{00000000-0008-0000-0200-00009E680000}"/>
            </a:ext>
          </a:extLst>
        </xdr:cNvPr>
        <xdr:cNvSpPr>
          <a:spLocks noChangeArrowheads="1"/>
        </xdr:cNvSpPr>
      </xdr:nvSpPr>
      <xdr:spPr bwMode="auto">
        <a:xfrm>
          <a:off x="5740400" y="3365500"/>
          <a:ext cx="190500" cy="749300"/>
        </a:xfrm>
        <a:prstGeom prst="rect">
          <a:avLst/>
        </a:prstGeom>
        <a:solidFill>
          <a:srgbClr val="FFFFFF"/>
        </a:solidFill>
        <a:ln w="9525">
          <a:solidFill>
            <a:srgbClr val="000000"/>
          </a:solidFill>
          <a:miter lim="800000"/>
          <a:headEnd/>
          <a:tailEnd/>
        </a:ln>
      </xdr:spPr>
    </xdr:sp>
    <xdr:clientData/>
  </xdr:twoCellAnchor>
  <xdr:twoCellAnchor>
    <xdr:from>
      <xdr:col>2</xdr:col>
      <xdr:colOff>1231900</xdr:colOff>
      <xdr:row>20</xdr:row>
      <xdr:rowOff>279400</xdr:rowOff>
    </xdr:from>
    <xdr:to>
      <xdr:col>3</xdr:col>
      <xdr:colOff>0</xdr:colOff>
      <xdr:row>22</xdr:row>
      <xdr:rowOff>50800</xdr:rowOff>
    </xdr:to>
    <xdr:sp macro="" textlink="">
      <xdr:nvSpPr>
        <xdr:cNvPr id="26783" name="Rectangle 21">
          <a:extLst>
            <a:ext uri="{FF2B5EF4-FFF2-40B4-BE49-F238E27FC236}">
              <a16:creationId xmlns:a16="http://schemas.microsoft.com/office/drawing/2014/main" id="{00000000-0008-0000-0200-00009F680000}"/>
            </a:ext>
          </a:extLst>
        </xdr:cNvPr>
        <xdr:cNvSpPr>
          <a:spLocks noChangeArrowheads="1"/>
        </xdr:cNvSpPr>
      </xdr:nvSpPr>
      <xdr:spPr bwMode="auto">
        <a:xfrm>
          <a:off x="5067300" y="4368800"/>
          <a:ext cx="177800" cy="876300"/>
        </a:xfrm>
        <a:prstGeom prst="rect">
          <a:avLst/>
        </a:prstGeom>
        <a:solidFill>
          <a:srgbClr val="FFFFFF"/>
        </a:solidFill>
        <a:ln w="9525">
          <a:solidFill>
            <a:srgbClr val="000000"/>
          </a:solidFill>
          <a:miter lim="800000"/>
          <a:headEnd/>
          <a:tailEnd/>
        </a:ln>
      </xdr:spPr>
    </xdr:sp>
    <xdr:clientData/>
  </xdr:twoCellAnchor>
  <xdr:twoCellAnchor>
    <xdr:from>
      <xdr:col>4</xdr:col>
      <xdr:colOff>431800</xdr:colOff>
      <xdr:row>20</xdr:row>
      <xdr:rowOff>279400</xdr:rowOff>
    </xdr:from>
    <xdr:to>
      <xdr:col>4</xdr:col>
      <xdr:colOff>596900</xdr:colOff>
      <xdr:row>22</xdr:row>
      <xdr:rowOff>50800</xdr:rowOff>
    </xdr:to>
    <xdr:sp macro="" textlink="">
      <xdr:nvSpPr>
        <xdr:cNvPr id="26784" name="Rectangle 22">
          <a:extLst>
            <a:ext uri="{FF2B5EF4-FFF2-40B4-BE49-F238E27FC236}">
              <a16:creationId xmlns:a16="http://schemas.microsoft.com/office/drawing/2014/main" id="{00000000-0008-0000-0200-0000A0680000}"/>
            </a:ext>
          </a:extLst>
        </xdr:cNvPr>
        <xdr:cNvSpPr>
          <a:spLocks noChangeArrowheads="1"/>
        </xdr:cNvSpPr>
      </xdr:nvSpPr>
      <xdr:spPr bwMode="auto">
        <a:xfrm>
          <a:off x="6438900" y="4368800"/>
          <a:ext cx="165100" cy="8763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12700</xdr:colOff>
          <xdr:row>21</xdr:row>
          <xdr:rowOff>0</xdr:rowOff>
        </xdr:from>
        <xdr:to>
          <xdr:col>3</xdr:col>
          <xdr:colOff>3175</xdr:colOff>
          <xdr:row>21</xdr:row>
          <xdr:rowOff>787400</xdr:rowOff>
        </xdr:to>
        <xdr:sp macro="" textlink="">
          <xdr:nvSpPr>
            <xdr:cNvPr id="26634" name="Option Button 10" hidden="1">
              <a:extLst>
                <a:ext uri="{63B3BB69-23CF-44E3-9099-C40C66FF867C}">
                  <a14:compatExt spid="_x0000_s26634"/>
                </a:ext>
                <a:ext uri="{FF2B5EF4-FFF2-40B4-BE49-F238E27FC236}">
                  <a16:creationId xmlns:a16="http://schemas.microsoft.com/office/drawing/2014/main" id="{00000000-0008-0000-0200-00000A6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1 jour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0</xdr:rowOff>
        </xdr:from>
        <xdr:to>
          <xdr:col>4</xdr:col>
          <xdr:colOff>546100</xdr:colOff>
          <xdr:row>22</xdr:row>
          <xdr:rowOff>12700</xdr:rowOff>
        </xdr:to>
        <xdr:sp macro="" textlink="">
          <xdr:nvSpPr>
            <xdr:cNvPr id="26635" name="Option Button 11" hidden="1">
              <a:extLst>
                <a:ext uri="{63B3BB69-23CF-44E3-9099-C40C66FF867C}">
                  <a14:compatExt spid="_x0000_s26635"/>
                </a:ext>
                <a:ext uri="{FF2B5EF4-FFF2-40B4-BE49-F238E27FC236}">
                  <a16:creationId xmlns:a16="http://schemas.microsoft.com/office/drawing/2014/main" id="{00000000-0008-0000-0200-00000B6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2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25400</xdr:rowOff>
        </xdr:from>
        <xdr:to>
          <xdr:col>6</xdr:col>
          <xdr:colOff>647700</xdr:colOff>
          <xdr:row>21</xdr:row>
          <xdr:rowOff>787400</xdr:rowOff>
        </xdr:to>
        <xdr:sp macro="" textlink="">
          <xdr:nvSpPr>
            <xdr:cNvPr id="26636" name="Option Button 12" hidden="1">
              <a:extLst>
                <a:ext uri="{63B3BB69-23CF-44E3-9099-C40C66FF867C}">
                  <a14:compatExt spid="_x0000_s26636"/>
                </a:ext>
                <a:ext uri="{FF2B5EF4-FFF2-40B4-BE49-F238E27FC236}">
                  <a16:creationId xmlns:a16="http://schemas.microsoft.com/office/drawing/2014/main" id="{00000000-0008-0000-0200-00000C6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3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19</xdr:row>
          <xdr:rowOff>38100</xdr:rowOff>
        </xdr:from>
        <xdr:to>
          <xdr:col>6</xdr:col>
          <xdr:colOff>584200</xdr:colOff>
          <xdr:row>19</xdr:row>
          <xdr:rowOff>673100</xdr:rowOff>
        </xdr:to>
        <xdr:sp macro="" textlink="">
          <xdr:nvSpPr>
            <xdr:cNvPr id="26637" name="Option Button 13" hidden="1">
              <a:extLst>
                <a:ext uri="{63B3BB69-23CF-44E3-9099-C40C66FF867C}">
                  <a14:compatExt spid="_x0000_s26637"/>
                </a:ext>
                <a:ext uri="{FF2B5EF4-FFF2-40B4-BE49-F238E27FC236}">
                  <a16:creationId xmlns:a16="http://schemas.microsoft.com/office/drawing/2014/main" id="{00000000-0008-0000-0200-00000D6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Température inférieure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25400</xdr:rowOff>
        </xdr:from>
        <xdr:to>
          <xdr:col>3</xdr:col>
          <xdr:colOff>663575</xdr:colOff>
          <xdr:row>19</xdr:row>
          <xdr:rowOff>673100</xdr:rowOff>
        </xdr:to>
        <xdr:sp macro="" textlink="">
          <xdr:nvSpPr>
            <xdr:cNvPr id="26638" name="Option Button 14" hidden="1">
              <a:extLst>
                <a:ext uri="{63B3BB69-23CF-44E3-9099-C40C66FF867C}">
                  <a14:compatExt spid="_x0000_s26638"/>
                </a:ext>
                <a:ext uri="{FF2B5EF4-FFF2-40B4-BE49-F238E27FC236}">
                  <a16:creationId xmlns:a16="http://schemas.microsoft.com/office/drawing/2014/main" id="{00000000-0008-0000-0200-00000E6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Température supérieure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20</xdr:row>
          <xdr:rowOff>279400</xdr:rowOff>
        </xdr:from>
        <xdr:to>
          <xdr:col>7</xdr:col>
          <xdr:colOff>0</xdr:colOff>
          <xdr:row>22</xdr:row>
          <xdr:rowOff>50800</xdr:rowOff>
        </xdr:to>
        <xdr:sp macro="" textlink="">
          <xdr:nvSpPr>
            <xdr:cNvPr id="26639" name="Group Box 15" hidden="1">
              <a:extLst>
                <a:ext uri="{63B3BB69-23CF-44E3-9099-C40C66FF867C}">
                  <a14:compatExt spid="_x0000_s26639"/>
                </a:ext>
                <a:ext uri="{FF2B5EF4-FFF2-40B4-BE49-F238E27FC236}">
                  <a16:creationId xmlns:a16="http://schemas.microsoft.com/office/drawing/2014/main" id="{00000000-0008-0000-0200-00000F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18</xdr:row>
          <xdr:rowOff>63500</xdr:rowOff>
        </xdr:from>
        <xdr:to>
          <xdr:col>7</xdr:col>
          <xdr:colOff>0</xdr:colOff>
          <xdr:row>20</xdr:row>
          <xdr:rowOff>25400</xdr:rowOff>
        </xdr:to>
        <xdr:sp macro="" textlink="">
          <xdr:nvSpPr>
            <xdr:cNvPr id="26640" name="Group Box 16" hidden="1">
              <a:extLst>
                <a:ext uri="{63B3BB69-23CF-44E3-9099-C40C66FF867C}">
                  <a14:compatExt spid="_x0000_s26640"/>
                </a:ext>
                <a:ext uri="{FF2B5EF4-FFF2-40B4-BE49-F238E27FC236}">
                  <a16:creationId xmlns:a16="http://schemas.microsoft.com/office/drawing/2014/main" id="{00000000-0008-0000-0200-000010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254000</xdr:colOff>
      <xdr:row>19</xdr:row>
      <xdr:rowOff>127000</xdr:rowOff>
    </xdr:from>
    <xdr:to>
      <xdr:col>3</xdr:col>
      <xdr:colOff>635000</xdr:colOff>
      <xdr:row>19</xdr:row>
      <xdr:rowOff>584200</xdr:rowOff>
    </xdr:to>
    <xdr:sp macro="" textlink="">
      <xdr:nvSpPr>
        <xdr:cNvPr id="4106" name="Text Box 10">
          <a:extLst>
            <a:ext uri="{FF2B5EF4-FFF2-40B4-BE49-F238E27FC236}">
              <a16:creationId xmlns:a16="http://schemas.microsoft.com/office/drawing/2014/main" id="{00000000-0008-0000-0300-00000A100000}"/>
            </a:ext>
          </a:extLst>
        </xdr:cNvPr>
        <xdr:cNvSpPr txBox="1">
          <a:spLocks noChangeArrowheads="1"/>
        </xdr:cNvSpPr>
      </xdr:nvSpPr>
      <xdr:spPr bwMode="auto">
        <a:xfrm>
          <a:off x="4089400" y="3479800"/>
          <a:ext cx="1790700" cy="4572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DD0806"/>
              </a:solidFill>
              <a:latin typeface="Arial"/>
              <a:ea typeface="Arial"/>
              <a:cs typeface="Arial"/>
            </a:rPr>
            <a:t>Température supérieure à 40°C</a:t>
          </a:r>
        </a:p>
      </xdr:txBody>
    </xdr:sp>
    <xdr:clientData/>
  </xdr:twoCellAnchor>
  <xdr:twoCellAnchor>
    <xdr:from>
      <xdr:col>4</xdr:col>
      <xdr:colOff>127000</xdr:colOff>
      <xdr:row>19</xdr:row>
      <xdr:rowOff>152400</xdr:rowOff>
    </xdr:from>
    <xdr:to>
      <xdr:col>6</xdr:col>
      <xdr:colOff>609600</xdr:colOff>
      <xdr:row>19</xdr:row>
      <xdr:rowOff>584200</xdr:rowOff>
    </xdr:to>
    <xdr:sp macro="" textlink="">
      <xdr:nvSpPr>
        <xdr:cNvPr id="4107" name="Text Box 11">
          <a:extLst>
            <a:ext uri="{FF2B5EF4-FFF2-40B4-BE49-F238E27FC236}">
              <a16:creationId xmlns:a16="http://schemas.microsoft.com/office/drawing/2014/main" id="{00000000-0008-0000-0300-00000B100000}"/>
            </a:ext>
          </a:extLst>
        </xdr:cNvPr>
        <xdr:cNvSpPr txBox="1">
          <a:spLocks noChangeArrowheads="1"/>
        </xdr:cNvSpPr>
      </xdr:nvSpPr>
      <xdr:spPr bwMode="auto">
        <a:xfrm>
          <a:off x="6134100" y="3505200"/>
          <a:ext cx="1816100" cy="431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Température inférieure à 40°C</a:t>
          </a:r>
        </a:p>
      </xdr:txBody>
    </xdr:sp>
    <xdr:clientData/>
  </xdr:twoCellAnchor>
  <xdr:twoCellAnchor>
    <xdr:from>
      <xdr:col>2</xdr:col>
      <xdr:colOff>228600</xdr:colOff>
      <xdr:row>21</xdr:row>
      <xdr:rowOff>304800</xdr:rowOff>
    </xdr:from>
    <xdr:to>
      <xdr:col>2</xdr:col>
      <xdr:colOff>1104900</xdr:colOff>
      <xdr:row>21</xdr:row>
      <xdr:rowOff>558800</xdr:rowOff>
    </xdr:to>
    <xdr:sp macro="" textlink="">
      <xdr:nvSpPr>
        <xdr:cNvPr id="4108" name="Text Box 12">
          <a:extLst>
            <a:ext uri="{FF2B5EF4-FFF2-40B4-BE49-F238E27FC236}">
              <a16:creationId xmlns:a16="http://schemas.microsoft.com/office/drawing/2014/main" id="{00000000-0008-0000-0300-00000C100000}"/>
            </a:ext>
          </a:extLst>
        </xdr:cNvPr>
        <xdr:cNvSpPr txBox="1">
          <a:spLocks noChangeArrowheads="1"/>
        </xdr:cNvSpPr>
      </xdr:nvSpPr>
      <xdr:spPr bwMode="auto">
        <a:xfrm>
          <a:off x="4064000" y="4648200"/>
          <a:ext cx="876300" cy="2540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1 jour</a:t>
          </a:r>
        </a:p>
      </xdr:txBody>
    </xdr:sp>
    <xdr:clientData/>
  </xdr:twoCellAnchor>
  <xdr:twoCellAnchor>
    <xdr:from>
      <xdr:col>3</xdr:col>
      <xdr:colOff>330200</xdr:colOff>
      <xdr:row>21</xdr:row>
      <xdr:rowOff>317500</xdr:rowOff>
    </xdr:from>
    <xdr:to>
      <xdr:col>4</xdr:col>
      <xdr:colOff>317500</xdr:colOff>
      <xdr:row>21</xdr:row>
      <xdr:rowOff>622300</xdr:rowOff>
    </xdr:to>
    <xdr:sp macro="" textlink="">
      <xdr:nvSpPr>
        <xdr:cNvPr id="4109" name="Text Box 13">
          <a:extLst>
            <a:ext uri="{FF2B5EF4-FFF2-40B4-BE49-F238E27FC236}">
              <a16:creationId xmlns:a16="http://schemas.microsoft.com/office/drawing/2014/main" id="{00000000-0008-0000-0300-00000D100000}"/>
            </a:ext>
          </a:extLst>
        </xdr:cNvPr>
        <xdr:cNvSpPr txBox="1">
          <a:spLocks noChangeArrowheads="1"/>
        </xdr:cNvSpPr>
      </xdr:nvSpPr>
      <xdr:spPr bwMode="auto">
        <a:xfrm>
          <a:off x="5575300" y="4660900"/>
          <a:ext cx="7493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2 jours</a:t>
          </a:r>
        </a:p>
      </xdr:txBody>
    </xdr:sp>
    <xdr:clientData/>
  </xdr:twoCellAnchor>
  <xdr:twoCellAnchor>
    <xdr:from>
      <xdr:col>5</xdr:col>
      <xdr:colOff>203200</xdr:colOff>
      <xdr:row>21</xdr:row>
      <xdr:rowOff>317500</xdr:rowOff>
    </xdr:from>
    <xdr:to>
      <xdr:col>6</xdr:col>
      <xdr:colOff>419100</xdr:colOff>
      <xdr:row>21</xdr:row>
      <xdr:rowOff>622300</xdr:rowOff>
    </xdr:to>
    <xdr:sp macro="" textlink="">
      <xdr:nvSpPr>
        <xdr:cNvPr id="4110" name="Text Box 14">
          <a:extLst>
            <a:ext uri="{FF2B5EF4-FFF2-40B4-BE49-F238E27FC236}">
              <a16:creationId xmlns:a16="http://schemas.microsoft.com/office/drawing/2014/main" id="{00000000-0008-0000-0300-00000E100000}"/>
            </a:ext>
          </a:extLst>
        </xdr:cNvPr>
        <xdr:cNvSpPr txBox="1">
          <a:spLocks noChangeArrowheads="1"/>
        </xdr:cNvSpPr>
      </xdr:nvSpPr>
      <xdr:spPr bwMode="auto">
        <a:xfrm>
          <a:off x="6959600" y="4660900"/>
          <a:ext cx="8001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3 jours</a:t>
          </a:r>
        </a:p>
      </xdr:txBody>
    </xdr:sp>
    <xdr:clientData/>
  </xdr:twoCellAnchor>
  <xdr:twoCellAnchor>
    <xdr:from>
      <xdr:col>3</xdr:col>
      <xdr:colOff>495300</xdr:colOff>
      <xdr:row>18</xdr:row>
      <xdr:rowOff>50800</xdr:rowOff>
    </xdr:from>
    <xdr:to>
      <xdr:col>3</xdr:col>
      <xdr:colOff>685800</xdr:colOff>
      <xdr:row>20</xdr:row>
      <xdr:rowOff>25400</xdr:rowOff>
    </xdr:to>
    <xdr:sp macro="" textlink="">
      <xdr:nvSpPr>
        <xdr:cNvPr id="28830" name="Rectangle 15">
          <a:extLst>
            <a:ext uri="{FF2B5EF4-FFF2-40B4-BE49-F238E27FC236}">
              <a16:creationId xmlns:a16="http://schemas.microsoft.com/office/drawing/2014/main" id="{00000000-0008-0000-0300-00009E700000}"/>
            </a:ext>
          </a:extLst>
        </xdr:cNvPr>
        <xdr:cNvSpPr>
          <a:spLocks noChangeArrowheads="1"/>
        </xdr:cNvSpPr>
      </xdr:nvSpPr>
      <xdr:spPr bwMode="auto">
        <a:xfrm>
          <a:off x="5740400" y="3365500"/>
          <a:ext cx="190500" cy="749300"/>
        </a:xfrm>
        <a:prstGeom prst="rect">
          <a:avLst/>
        </a:prstGeom>
        <a:solidFill>
          <a:srgbClr val="FFFFFF"/>
        </a:solidFill>
        <a:ln w="9525">
          <a:solidFill>
            <a:srgbClr val="000000"/>
          </a:solidFill>
          <a:miter lim="800000"/>
          <a:headEnd/>
          <a:tailEnd/>
        </a:ln>
      </xdr:spPr>
    </xdr:sp>
    <xdr:clientData/>
  </xdr:twoCellAnchor>
  <xdr:twoCellAnchor>
    <xdr:from>
      <xdr:col>2</xdr:col>
      <xdr:colOff>1231900</xdr:colOff>
      <xdr:row>20</xdr:row>
      <xdr:rowOff>279400</xdr:rowOff>
    </xdr:from>
    <xdr:to>
      <xdr:col>3</xdr:col>
      <xdr:colOff>0</xdr:colOff>
      <xdr:row>22</xdr:row>
      <xdr:rowOff>50800</xdr:rowOff>
    </xdr:to>
    <xdr:sp macro="" textlink="">
      <xdr:nvSpPr>
        <xdr:cNvPr id="28831" name="Rectangle 21">
          <a:extLst>
            <a:ext uri="{FF2B5EF4-FFF2-40B4-BE49-F238E27FC236}">
              <a16:creationId xmlns:a16="http://schemas.microsoft.com/office/drawing/2014/main" id="{00000000-0008-0000-0300-00009F700000}"/>
            </a:ext>
          </a:extLst>
        </xdr:cNvPr>
        <xdr:cNvSpPr>
          <a:spLocks noChangeArrowheads="1"/>
        </xdr:cNvSpPr>
      </xdr:nvSpPr>
      <xdr:spPr bwMode="auto">
        <a:xfrm>
          <a:off x="5067300" y="4368800"/>
          <a:ext cx="177800" cy="876300"/>
        </a:xfrm>
        <a:prstGeom prst="rect">
          <a:avLst/>
        </a:prstGeom>
        <a:solidFill>
          <a:srgbClr val="FFFFFF"/>
        </a:solidFill>
        <a:ln w="9525">
          <a:solidFill>
            <a:srgbClr val="000000"/>
          </a:solidFill>
          <a:miter lim="800000"/>
          <a:headEnd/>
          <a:tailEnd/>
        </a:ln>
      </xdr:spPr>
    </xdr:sp>
    <xdr:clientData/>
  </xdr:twoCellAnchor>
  <xdr:twoCellAnchor>
    <xdr:from>
      <xdr:col>4</xdr:col>
      <xdr:colOff>431800</xdr:colOff>
      <xdr:row>20</xdr:row>
      <xdr:rowOff>279400</xdr:rowOff>
    </xdr:from>
    <xdr:to>
      <xdr:col>4</xdr:col>
      <xdr:colOff>596900</xdr:colOff>
      <xdr:row>22</xdr:row>
      <xdr:rowOff>50800</xdr:rowOff>
    </xdr:to>
    <xdr:sp macro="" textlink="">
      <xdr:nvSpPr>
        <xdr:cNvPr id="28832" name="Rectangle 22">
          <a:extLst>
            <a:ext uri="{FF2B5EF4-FFF2-40B4-BE49-F238E27FC236}">
              <a16:creationId xmlns:a16="http://schemas.microsoft.com/office/drawing/2014/main" id="{00000000-0008-0000-0300-0000A0700000}"/>
            </a:ext>
          </a:extLst>
        </xdr:cNvPr>
        <xdr:cNvSpPr>
          <a:spLocks noChangeArrowheads="1"/>
        </xdr:cNvSpPr>
      </xdr:nvSpPr>
      <xdr:spPr bwMode="auto">
        <a:xfrm>
          <a:off x="6438900" y="4368800"/>
          <a:ext cx="165100" cy="8763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12700</xdr:colOff>
          <xdr:row>21</xdr:row>
          <xdr:rowOff>0</xdr:rowOff>
        </xdr:from>
        <xdr:to>
          <xdr:col>3</xdr:col>
          <xdr:colOff>3175</xdr:colOff>
          <xdr:row>21</xdr:row>
          <xdr:rowOff>787400</xdr:rowOff>
        </xdr:to>
        <xdr:sp macro="" textlink="">
          <xdr:nvSpPr>
            <xdr:cNvPr id="28682" name="Option Button 10" hidden="1">
              <a:extLst>
                <a:ext uri="{63B3BB69-23CF-44E3-9099-C40C66FF867C}">
                  <a14:compatExt spid="_x0000_s28682"/>
                </a:ext>
                <a:ext uri="{FF2B5EF4-FFF2-40B4-BE49-F238E27FC236}">
                  <a16:creationId xmlns:a16="http://schemas.microsoft.com/office/drawing/2014/main" id="{00000000-0008-0000-0300-00000A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1 jour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0</xdr:rowOff>
        </xdr:from>
        <xdr:to>
          <xdr:col>4</xdr:col>
          <xdr:colOff>546100</xdr:colOff>
          <xdr:row>22</xdr:row>
          <xdr:rowOff>12700</xdr:rowOff>
        </xdr:to>
        <xdr:sp macro="" textlink="">
          <xdr:nvSpPr>
            <xdr:cNvPr id="28683" name="Option Button 11" hidden="1">
              <a:extLst>
                <a:ext uri="{63B3BB69-23CF-44E3-9099-C40C66FF867C}">
                  <a14:compatExt spid="_x0000_s28683"/>
                </a:ext>
                <a:ext uri="{FF2B5EF4-FFF2-40B4-BE49-F238E27FC236}">
                  <a16:creationId xmlns:a16="http://schemas.microsoft.com/office/drawing/2014/main" id="{00000000-0008-0000-0300-00000B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2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25400</xdr:rowOff>
        </xdr:from>
        <xdr:to>
          <xdr:col>6</xdr:col>
          <xdr:colOff>647700</xdr:colOff>
          <xdr:row>21</xdr:row>
          <xdr:rowOff>787400</xdr:rowOff>
        </xdr:to>
        <xdr:sp macro="" textlink="">
          <xdr:nvSpPr>
            <xdr:cNvPr id="28684" name="Option Button 12" hidden="1">
              <a:extLst>
                <a:ext uri="{63B3BB69-23CF-44E3-9099-C40C66FF867C}">
                  <a14:compatExt spid="_x0000_s28684"/>
                </a:ext>
                <a:ext uri="{FF2B5EF4-FFF2-40B4-BE49-F238E27FC236}">
                  <a16:creationId xmlns:a16="http://schemas.microsoft.com/office/drawing/2014/main" id="{00000000-0008-0000-0300-00000C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3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19</xdr:row>
          <xdr:rowOff>38100</xdr:rowOff>
        </xdr:from>
        <xdr:to>
          <xdr:col>6</xdr:col>
          <xdr:colOff>584200</xdr:colOff>
          <xdr:row>19</xdr:row>
          <xdr:rowOff>673100</xdr:rowOff>
        </xdr:to>
        <xdr:sp macro="" textlink="">
          <xdr:nvSpPr>
            <xdr:cNvPr id="28685" name="Option Button 13" hidden="1">
              <a:extLst>
                <a:ext uri="{63B3BB69-23CF-44E3-9099-C40C66FF867C}">
                  <a14:compatExt spid="_x0000_s28685"/>
                </a:ext>
                <a:ext uri="{FF2B5EF4-FFF2-40B4-BE49-F238E27FC236}">
                  <a16:creationId xmlns:a16="http://schemas.microsoft.com/office/drawing/2014/main" id="{00000000-0008-0000-0300-00000D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Température inférieure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25400</xdr:rowOff>
        </xdr:from>
        <xdr:to>
          <xdr:col>3</xdr:col>
          <xdr:colOff>663575</xdr:colOff>
          <xdr:row>19</xdr:row>
          <xdr:rowOff>673100</xdr:rowOff>
        </xdr:to>
        <xdr:sp macro="" textlink="">
          <xdr:nvSpPr>
            <xdr:cNvPr id="28686" name="Option Button 14" hidden="1">
              <a:extLst>
                <a:ext uri="{63B3BB69-23CF-44E3-9099-C40C66FF867C}">
                  <a14:compatExt spid="_x0000_s28686"/>
                </a:ext>
                <a:ext uri="{FF2B5EF4-FFF2-40B4-BE49-F238E27FC236}">
                  <a16:creationId xmlns:a16="http://schemas.microsoft.com/office/drawing/2014/main" id="{00000000-0008-0000-0300-00000E70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Température supérieure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20</xdr:row>
          <xdr:rowOff>279400</xdr:rowOff>
        </xdr:from>
        <xdr:to>
          <xdr:col>7</xdr:col>
          <xdr:colOff>0</xdr:colOff>
          <xdr:row>22</xdr:row>
          <xdr:rowOff>50800</xdr:rowOff>
        </xdr:to>
        <xdr:sp macro="" textlink="">
          <xdr:nvSpPr>
            <xdr:cNvPr id="28687" name="Group Box 15" hidden="1">
              <a:extLst>
                <a:ext uri="{63B3BB69-23CF-44E3-9099-C40C66FF867C}">
                  <a14:compatExt spid="_x0000_s28687"/>
                </a:ext>
                <a:ext uri="{FF2B5EF4-FFF2-40B4-BE49-F238E27FC236}">
                  <a16:creationId xmlns:a16="http://schemas.microsoft.com/office/drawing/2014/main" id="{00000000-0008-0000-0300-00000F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18</xdr:row>
          <xdr:rowOff>63500</xdr:rowOff>
        </xdr:from>
        <xdr:to>
          <xdr:col>7</xdr:col>
          <xdr:colOff>0</xdr:colOff>
          <xdr:row>20</xdr:row>
          <xdr:rowOff>25400</xdr:rowOff>
        </xdr:to>
        <xdr:sp macro="" textlink="">
          <xdr:nvSpPr>
            <xdr:cNvPr id="28688" name="Group Box 16" hidden="1">
              <a:extLst>
                <a:ext uri="{63B3BB69-23CF-44E3-9099-C40C66FF867C}">
                  <a14:compatExt spid="_x0000_s28688"/>
                </a:ext>
                <a:ext uri="{FF2B5EF4-FFF2-40B4-BE49-F238E27FC236}">
                  <a16:creationId xmlns:a16="http://schemas.microsoft.com/office/drawing/2014/main" id="{00000000-0008-0000-0300-000010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254000</xdr:colOff>
      <xdr:row>19</xdr:row>
      <xdr:rowOff>127000</xdr:rowOff>
    </xdr:from>
    <xdr:to>
      <xdr:col>3</xdr:col>
      <xdr:colOff>635000</xdr:colOff>
      <xdr:row>19</xdr:row>
      <xdr:rowOff>584200</xdr:rowOff>
    </xdr:to>
    <xdr:sp macro="" textlink="">
      <xdr:nvSpPr>
        <xdr:cNvPr id="4106" name="Text Box 10">
          <a:extLst>
            <a:ext uri="{FF2B5EF4-FFF2-40B4-BE49-F238E27FC236}">
              <a16:creationId xmlns:a16="http://schemas.microsoft.com/office/drawing/2014/main" id="{00000000-0008-0000-0400-00000A100000}"/>
            </a:ext>
          </a:extLst>
        </xdr:cNvPr>
        <xdr:cNvSpPr txBox="1">
          <a:spLocks noChangeArrowheads="1"/>
        </xdr:cNvSpPr>
      </xdr:nvSpPr>
      <xdr:spPr bwMode="auto">
        <a:xfrm>
          <a:off x="4089400" y="3479800"/>
          <a:ext cx="1790700" cy="4572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DD0806"/>
              </a:solidFill>
              <a:latin typeface="Arial"/>
              <a:ea typeface="Arial"/>
              <a:cs typeface="Arial"/>
            </a:rPr>
            <a:t>Température supérieure à 40°C</a:t>
          </a:r>
        </a:p>
      </xdr:txBody>
    </xdr:sp>
    <xdr:clientData/>
  </xdr:twoCellAnchor>
  <xdr:twoCellAnchor>
    <xdr:from>
      <xdr:col>4</xdr:col>
      <xdr:colOff>127000</xdr:colOff>
      <xdr:row>19</xdr:row>
      <xdr:rowOff>152400</xdr:rowOff>
    </xdr:from>
    <xdr:to>
      <xdr:col>6</xdr:col>
      <xdr:colOff>609600</xdr:colOff>
      <xdr:row>19</xdr:row>
      <xdr:rowOff>584200</xdr:rowOff>
    </xdr:to>
    <xdr:sp macro="" textlink="">
      <xdr:nvSpPr>
        <xdr:cNvPr id="4107" name="Text Box 11">
          <a:extLst>
            <a:ext uri="{FF2B5EF4-FFF2-40B4-BE49-F238E27FC236}">
              <a16:creationId xmlns:a16="http://schemas.microsoft.com/office/drawing/2014/main" id="{00000000-0008-0000-0400-00000B100000}"/>
            </a:ext>
          </a:extLst>
        </xdr:cNvPr>
        <xdr:cNvSpPr txBox="1">
          <a:spLocks noChangeArrowheads="1"/>
        </xdr:cNvSpPr>
      </xdr:nvSpPr>
      <xdr:spPr bwMode="auto">
        <a:xfrm>
          <a:off x="6134100" y="3505200"/>
          <a:ext cx="1816100" cy="431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Température inférieure à 40°C</a:t>
          </a:r>
        </a:p>
      </xdr:txBody>
    </xdr:sp>
    <xdr:clientData/>
  </xdr:twoCellAnchor>
  <xdr:twoCellAnchor>
    <xdr:from>
      <xdr:col>2</xdr:col>
      <xdr:colOff>228600</xdr:colOff>
      <xdr:row>21</xdr:row>
      <xdr:rowOff>304800</xdr:rowOff>
    </xdr:from>
    <xdr:to>
      <xdr:col>2</xdr:col>
      <xdr:colOff>1104900</xdr:colOff>
      <xdr:row>21</xdr:row>
      <xdr:rowOff>558800</xdr:rowOff>
    </xdr:to>
    <xdr:sp macro="" textlink="">
      <xdr:nvSpPr>
        <xdr:cNvPr id="4108" name="Text Box 12">
          <a:extLst>
            <a:ext uri="{FF2B5EF4-FFF2-40B4-BE49-F238E27FC236}">
              <a16:creationId xmlns:a16="http://schemas.microsoft.com/office/drawing/2014/main" id="{00000000-0008-0000-0400-00000C100000}"/>
            </a:ext>
          </a:extLst>
        </xdr:cNvPr>
        <xdr:cNvSpPr txBox="1">
          <a:spLocks noChangeArrowheads="1"/>
        </xdr:cNvSpPr>
      </xdr:nvSpPr>
      <xdr:spPr bwMode="auto">
        <a:xfrm>
          <a:off x="4064000" y="4648200"/>
          <a:ext cx="876300" cy="2540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1 jour</a:t>
          </a:r>
        </a:p>
      </xdr:txBody>
    </xdr:sp>
    <xdr:clientData/>
  </xdr:twoCellAnchor>
  <xdr:twoCellAnchor>
    <xdr:from>
      <xdr:col>3</xdr:col>
      <xdr:colOff>330200</xdr:colOff>
      <xdr:row>21</xdr:row>
      <xdr:rowOff>317500</xdr:rowOff>
    </xdr:from>
    <xdr:to>
      <xdr:col>4</xdr:col>
      <xdr:colOff>317500</xdr:colOff>
      <xdr:row>21</xdr:row>
      <xdr:rowOff>622300</xdr:rowOff>
    </xdr:to>
    <xdr:sp macro="" textlink="">
      <xdr:nvSpPr>
        <xdr:cNvPr id="4109" name="Text Box 13">
          <a:extLst>
            <a:ext uri="{FF2B5EF4-FFF2-40B4-BE49-F238E27FC236}">
              <a16:creationId xmlns:a16="http://schemas.microsoft.com/office/drawing/2014/main" id="{00000000-0008-0000-0400-00000D100000}"/>
            </a:ext>
          </a:extLst>
        </xdr:cNvPr>
        <xdr:cNvSpPr txBox="1">
          <a:spLocks noChangeArrowheads="1"/>
        </xdr:cNvSpPr>
      </xdr:nvSpPr>
      <xdr:spPr bwMode="auto">
        <a:xfrm>
          <a:off x="5575300" y="4660900"/>
          <a:ext cx="7493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2 jours</a:t>
          </a:r>
        </a:p>
      </xdr:txBody>
    </xdr:sp>
    <xdr:clientData/>
  </xdr:twoCellAnchor>
  <xdr:twoCellAnchor>
    <xdr:from>
      <xdr:col>5</xdr:col>
      <xdr:colOff>203200</xdr:colOff>
      <xdr:row>21</xdr:row>
      <xdr:rowOff>317500</xdr:rowOff>
    </xdr:from>
    <xdr:to>
      <xdr:col>6</xdr:col>
      <xdr:colOff>419100</xdr:colOff>
      <xdr:row>21</xdr:row>
      <xdr:rowOff>622300</xdr:rowOff>
    </xdr:to>
    <xdr:sp macro="" textlink="">
      <xdr:nvSpPr>
        <xdr:cNvPr id="4110" name="Text Box 14">
          <a:extLst>
            <a:ext uri="{FF2B5EF4-FFF2-40B4-BE49-F238E27FC236}">
              <a16:creationId xmlns:a16="http://schemas.microsoft.com/office/drawing/2014/main" id="{00000000-0008-0000-0400-00000E100000}"/>
            </a:ext>
          </a:extLst>
        </xdr:cNvPr>
        <xdr:cNvSpPr txBox="1">
          <a:spLocks noChangeArrowheads="1"/>
        </xdr:cNvSpPr>
      </xdr:nvSpPr>
      <xdr:spPr bwMode="auto">
        <a:xfrm>
          <a:off x="6959600" y="4660900"/>
          <a:ext cx="8001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3 jours</a:t>
          </a:r>
        </a:p>
      </xdr:txBody>
    </xdr:sp>
    <xdr:clientData/>
  </xdr:twoCellAnchor>
  <xdr:twoCellAnchor>
    <xdr:from>
      <xdr:col>3</xdr:col>
      <xdr:colOff>495300</xdr:colOff>
      <xdr:row>18</xdr:row>
      <xdr:rowOff>50800</xdr:rowOff>
    </xdr:from>
    <xdr:to>
      <xdr:col>3</xdr:col>
      <xdr:colOff>685800</xdr:colOff>
      <xdr:row>20</xdr:row>
      <xdr:rowOff>25400</xdr:rowOff>
    </xdr:to>
    <xdr:sp macro="" textlink="">
      <xdr:nvSpPr>
        <xdr:cNvPr id="29854" name="Rectangle 15">
          <a:extLst>
            <a:ext uri="{FF2B5EF4-FFF2-40B4-BE49-F238E27FC236}">
              <a16:creationId xmlns:a16="http://schemas.microsoft.com/office/drawing/2014/main" id="{00000000-0008-0000-0400-00009E740000}"/>
            </a:ext>
          </a:extLst>
        </xdr:cNvPr>
        <xdr:cNvSpPr>
          <a:spLocks noChangeArrowheads="1"/>
        </xdr:cNvSpPr>
      </xdr:nvSpPr>
      <xdr:spPr bwMode="auto">
        <a:xfrm>
          <a:off x="5740400" y="3365500"/>
          <a:ext cx="190500" cy="749300"/>
        </a:xfrm>
        <a:prstGeom prst="rect">
          <a:avLst/>
        </a:prstGeom>
        <a:solidFill>
          <a:srgbClr val="FFFFFF"/>
        </a:solidFill>
        <a:ln w="9525">
          <a:solidFill>
            <a:srgbClr val="000000"/>
          </a:solidFill>
          <a:miter lim="800000"/>
          <a:headEnd/>
          <a:tailEnd/>
        </a:ln>
      </xdr:spPr>
    </xdr:sp>
    <xdr:clientData/>
  </xdr:twoCellAnchor>
  <xdr:twoCellAnchor>
    <xdr:from>
      <xdr:col>2</xdr:col>
      <xdr:colOff>1231900</xdr:colOff>
      <xdr:row>20</xdr:row>
      <xdr:rowOff>279400</xdr:rowOff>
    </xdr:from>
    <xdr:to>
      <xdr:col>3</xdr:col>
      <xdr:colOff>0</xdr:colOff>
      <xdr:row>22</xdr:row>
      <xdr:rowOff>50800</xdr:rowOff>
    </xdr:to>
    <xdr:sp macro="" textlink="">
      <xdr:nvSpPr>
        <xdr:cNvPr id="29855" name="Rectangle 21">
          <a:extLst>
            <a:ext uri="{FF2B5EF4-FFF2-40B4-BE49-F238E27FC236}">
              <a16:creationId xmlns:a16="http://schemas.microsoft.com/office/drawing/2014/main" id="{00000000-0008-0000-0400-00009F740000}"/>
            </a:ext>
          </a:extLst>
        </xdr:cNvPr>
        <xdr:cNvSpPr>
          <a:spLocks noChangeArrowheads="1"/>
        </xdr:cNvSpPr>
      </xdr:nvSpPr>
      <xdr:spPr bwMode="auto">
        <a:xfrm>
          <a:off x="5067300" y="4368800"/>
          <a:ext cx="177800" cy="876300"/>
        </a:xfrm>
        <a:prstGeom prst="rect">
          <a:avLst/>
        </a:prstGeom>
        <a:solidFill>
          <a:srgbClr val="FFFFFF"/>
        </a:solidFill>
        <a:ln w="9525">
          <a:solidFill>
            <a:srgbClr val="000000"/>
          </a:solidFill>
          <a:miter lim="800000"/>
          <a:headEnd/>
          <a:tailEnd/>
        </a:ln>
      </xdr:spPr>
    </xdr:sp>
    <xdr:clientData/>
  </xdr:twoCellAnchor>
  <xdr:twoCellAnchor>
    <xdr:from>
      <xdr:col>4</xdr:col>
      <xdr:colOff>431800</xdr:colOff>
      <xdr:row>20</xdr:row>
      <xdr:rowOff>279400</xdr:rowOff>
    </xdr:from>
    <xdr:to>
      <xdr:col>4</xdr:col>
      <xdr:colOff>596900</xdr:colOff>
      <xdr:row>22</xdr:row>
      <xdr:rowOff>50800</xdr:rowOff>
    </xdr:to>
    <xdr:sp macro="" textlink="">
      <xdr:nvSpPr>
        <xdr:cNvPr id="29856" name="Rectangle 22">
          <a:extLst>
            <a:ext uri="{FF2B5EF4-FFF2-40B4-BE49-F238E27FC236}">
              <a16:creationId xmlns:a16="http://schemas.microsoft.com/office/drawing/2014/main" id="{00000000-0008-0000-0400-0000A0740000}"/>
            </a:ext>
          </a:extLst>
        </xdr:cNvPr>
        <xdr:cNvSpPr>
          <a:spLocks noChangeArrowheads="1"/>
        </xdr:cNvSpPr>
      </xdr:nvSpPr>
      <xdr:spPr bwMode="auto">
        <a:xfrm>
          <a:off x="6438900" y="4368800"/>
          <a:ext cx="165100" cy="8763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12700</xdr:colOff>
          <xdr:row>21</xdr:row>
          <xdr:rowOff>0</xdr:rowOff>
        </xdr:from>
        <xdr:to>
          <xdr:col>3</xdr:col>
          <xdr:colOff>3175</xdr:colOff>
          <xdr:row>21</xdr:row>
          <xdr:rowOff>787400</xdr:rowOff>
        </xdr:to>
        <xdr:sp macro="" textlink="">
          <xdr:nvSpPr>
            <xdr:cNvPr id="29706" name="Option Button 10" hidden="1">
              <a:extLst>
                <a:ext uri="{63B3BB69-23CF-44E3-9099-C40C66FF867C}">
                  <a14:compatExt spid="_x0000_s29706"/>
                </a:ext>
                <a:ext uri="{FF2B5EF4-FFF2-40B4-BE49-F238E27FC236}">
                  <a16:creationId xmlns:a16="http://schemas.microsoft.com/office/drawing/2014/main" id="{00000000-0008-0000-0400-00000A7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1 jour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0</xdr:rowOff>
        </xdr:from>
        <xdr:to>
          <xdr:col>4</xdr:col>
          <xdr:colOff>546100</xdr:colOff>
          <xdr:row>22</xdr:row>
          <xdr:rowOff>12700</xdr:rowOff>
        </xdr:to>
        <xdr:sp macro="" textlink="">
          <xdr:nvSpPr>
            <xdr:cNvPr id="29707" name="Option Button 11" hidden="1">
              <a:extLst>
                <a:ext uri="{63B3BB69-23CF-44E3-9099-C40C66FF867C}">
                  <a14:compatExt spid="_x0000_s29707"/>
                </a:ext>
                <a:ext uri="{FF2B5EF4-FFF2-40B4-BE49-F238E27FC236}">
                  <a16:creationId xmlns:a16="http://schemas.microsoft.com/office/drawing/2014/main" id="{00000000-0008-0000-0400-00000B7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2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25400</xdr:rowOff>
        </xdr:from>
        <xdr:to>
          <xdr:col>6</xdr:col>
          <xdr:colOff>647700</xdr:colOff>
          <xdr:row>21</xdr:row>
          <xdr:rowOff>787400</xdr:rowOff>
        </xdr:to>
        <xdr:sp macro="" textlink="">
          <xdr:nvSpPr>
            <xdr:cNvPr id="29708" name="Option Button 12" hidden="1">
              <a:extLst>
                <a:ext uri="{63B3BB69-23CF-44E3-9099-C40C66FF867C}">
                  <a14:compatExt spid="_x0000_s29708"/>
                </a:ext>
                <a:ext uri="{FF2B5EF4-FFF2-40B4-BE49-F238E27FC236}">
                  <a16:creationId xmlns:a16="http://schemas.microsoft.com/office/drawing/2014/main" id="{00000000-0008-0000-0400-00000C7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3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19</xdr:row>
          <xdr:rowOff>38100</xdr:rowOff>
        </xdr:from>
        <xdr:to>
          <xdr:col>6</xdr:col>
          <xdr:colOff>584200</xdr:colOff>
          <xdr:row>19</xdr:row>
          <xdr:rowOff>673100</xdr:rowOff>
        </xdr:to>
        <xdr:sp macro="" textlink="">
          <xdr:nvSpPr>
            <xdr:cNvPr id="29709" name="Option Button 13" hidden="1">
              <a:extLst>
                <a:ext uri="{63B3BB69-23CF-44E3-9099-C40C66FF867C}">
                  <a14:compatExt spid="_x0000_s29709"/>
                </a:ext>
                <a:ext uri="{FF2B5EF4-FFF2-40B4-BE49-F238E27FC236}">
                  <a16:creationId xmlns:a16="http://schemas.microsoft.com/office/drawing/2014/main" id="{00000000-0008-0000-0400-00000D7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Température inférieure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25400</xdr:rowOff>
        </xdr:from>
        <xdr:to>
          <xdr:col>3</xdr:col>
          <xdr:colOff>663575</xdr:colOff>
          <xdr:row>19</xdr:row>
          <xdr:rowOff>673100</xdr:rowOff>
        </xdr:to>
        <xdr:sp macro="" textlink="">
          <xdr:nvSpPr>
            <xdr:cNvPr id="29710" name="Option Button 14" hidden="1">
              <a:extLst>
                <a:ext uri="{63B3BB69-23CF-44E3-9099-C40C66FF867C}">
                  <a14:compatExt spid="_x0000_s29710"/>
                </a:ext>
                <a:ext uri="{FF2B5EF4-FFF2-40B4-BE49-F238E27FC236}">
                  <a16:creationId xmlns:a16="http://schemas.microsoft.com/office/drawing/2014/main" id="{00000000-0008-0000-0400-00000E7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Température supérieure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20</xdr:row>
          <xdr:rowOff>279400</xdr:rowOff>
        </xdr:from>
        <xdr:to>
          <xdr:col>7</xdr:col>
          <xdr:colOff>0</xdr:colOff>
          <xdr:row>22</xdr:row>
          <xdr:rowOff>50800</xdr:rowOff>
        </xdr:to>
        <xdr:sp macro="" textlink="">
          <xdr:nvSpPr>
            <xdr:cNvPr id="29711" name="Group Box 15" hidden="1">
              <a:extLst>
                <a:ext uri="{63B3BB69-23CF-44E3-9099-C40C66FF867C}">
                  <a14:compatExt spid="_x0000_s29711"/>
                </a:ext>
                <a:ext uri="{FF2B5EF4-FFF2-40B4-BE49-F238E27FC236}">
                  <a16:creationId xmlns:a16="http://schemas.microsoft.com/office/drawing/2014/main" id="{00000000-0008-0000-0400-00000F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18</xdr:row>
          <xdr:rowOff>63500</xdr:rowOff>
        </xdr:from>
        <xdr:to>
          <xdr:col>7</xdr:col>
          <xdr:colOff>0</xdr:colOff>
          <xdr:row>20</xdr:row>
          <xdr:rowOff>25400</xdr:rowOff>
        </xdr:to>
        <xdr:sp macro="" textlink="">
          <xdr:nvSpPr>
            <xdr:cNvPr id="29712" name="Group Box 16" hidden="1">
              <a:extLst>
                <a:ext uri="{63B3BB69-23CF-44E3-9099-C40C66FF867C}">
                  <a14:compatExt spid="_x0000_s29712"/>
                </a:ext>
                <a:ext uri="{FF2B5EF4-FFF2-40B4-BE49-F238E27FC236}">
                  <a16:creationId xmlns:a16="http://schemas.microsoft.com/office/drawing/2014/main" id="{00000000-0008-0000-0400-000010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254000</xdr:colOff>
      <xdr:row>19</xdr:row>
      <xdr:rowOff>127000</xdr:rowOff>
    </xdr:from>
    <xdr:to>
      <xdr:col>3</xdr:col>
      <xdr:colOff>635000</xdr:colOff>
      <xdr:row>19</xdr:row>
      <xdr:rowOff>584200</xdr:rowOff>
    </xdr:to>
    <xdr:sp macro="" textlink="">
      <xdr:nvSpPr>
        <xdr:cNvPr id="4106" name="Text Box 10">
          <a:extLst>
            <a:ext uri="{FF2B5EF4-FFF2-40B4-BE49-F238E27FC236}">
              <a16:creationId xmlns:a16="http://schemas.microsoft.com/office/drawing/2014/main" id="{00000000-0008-0000-0500-00000A100000}"/>
            </a:ext>
          </a:extLst>
        </xdr:cNvPr>
        <xdr:cNvSpPr txBox="1">
          <a:spLocks noChangeArrowheads="1"/>
        </xdr:cNvSpPr>
      </xdr:nvSpPr>
      <xdr:spPr bwMode="auto">
        <a:xfrm>
          <a:off x="4089400" y="3479800"/>
          <a:ext cx="1790700" cy="4572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DD0806"/>
              </a:solidFill>
              <a:latin typeface="Arial"/>
              <a:ea typeface="Arial"/>
              <a:cs typeface="Arial"/>
            </a:rPr>
            <a:t>Température supérieure à 40°C</a:t>
          </a:r>
        </a:p>
      </xdr:txBody>
    </xdr:sp>
    <xdr:clientData/>
  </xdr:twoCellAnchor>
  <xdr:twoCellAnchor>
    <xdr:from>
      <xdr:col>4</xdr:col>
      <xdr:colOff>127000</xdr:colOff>
      <xdr:row>19</xdr:row>
      <xdr:rowOff>152400</xdr:rowOff>
    </xdr:from>
    <xdr:to>
      <xdr:col>6</xdr:col>
      <xdr:colOff>609600</xdr:colOff>
      <xdr:row>19</xdr:row>
      <xdr:rowOff>584200</xdr:rowOff>
    </xdr:to>
    <xdr:sp macro="" textlink="">
      <xdr:nvSpPr>
        <xdr:cNvPr id="4107" name="Text Box 11">
          <a:extLst>
            <a:ext uri="{FF2B5EF4-FFF2-40B4-BE49-F238E27FC236}">
              <a16:creationId xmlns:a16="http://schemas.microsoft.com/office/drawing/2014/main" id="{00000000-0008-0000-0500-00000B100000}"/>
            </a:ext>
          </a:extLst>
        </xdr:cNvPr>
        <xdr:cNvSpPr txBox="1">
          <a:spLocks noChangeArrowheads="1"/>
        </xdr:cNvSpPr>
      </xdr:nvSpPr>
      <xdr:spPr bwMode="auto">
        <a:xfrm>
          <a:off x="6134100" y="3505200"/>
          <a:ext cx="1816100" cy="431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Température inférieure à 40°C</a:t>
          </a:r>
        </a:p>
      </xdr:txBody>
    </xdr:sp>
    <xdr:clientData/>
  </xdr:twoCellAnchor>
  <xdr:twoCellAnchor>
    <xdr:from>
      <xdr:col>2</xdr:col>
      <xdr:colOff>228600</xdr:colOff>
      <xdr:row>21</xdr:row>
      <xdr:rowOff>304800</xdr:rowOff>
    </xdr:from>
    <xdr:to>
      <xdr:col>2</xdr:col>
      <xdr:colOff>1104900</xdr:colOff>
      <xdr:row>21</xdr:row>
      <xdr:rowOff>558800</xdr:rowOff>
    </xdr:to>
    <xdr:sp macro="" textlink="">
      <xdr:nvSpPr>
        <xdr:cNvPr id="4108" name="Text Box 12">
          <a:extLst>
            <a:ext uri="{FF2B5EF4-FFF2-40B4-BE49-F238E27FC236}">
              <a16:creationId xmlns:a16="http://schemas.microsoft.com/office/drawing/2014/main" id="{00000000-0008-0000-0500-00000C100000}"/>
            </a:ext>
          </a:extLst>
        </xdr:cNvPr>
        <xdr:cNvSpPr txBox="1">
          <a:spLocks noChangeArrowheads="1"/>
        </xdr:cNvSpPr>
      </xdr:nvSpPr>
      <xdr:spPr bwMode="auto">
        <a:xfrm>
          <a:off x="4064000" y="4648200"/>
          <a:ext cx="876300" cy="2540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1 jour</a:t>
          </a:r>
        </a:p>
      </xdr:txBody>
    </xdr:sp>
    <xdr:clientData/>
  </xdr:twoCellAnchor>
  <xdr:twoCellAnchor>
    <xdr:from>
      <xdr:col>3</xdr:col>
      <xdr:colOff>330200</xdr:colOff>
      <xdr:row>21</xdr:row>
      <xdr:rowOff>317500</xdr:rowOff>
    </xdr:from>
    <xdr:to>
      <xdr:col>4</xdr:col>
      <xdr:colOff>317500</xdr:colOff>
      <xdr:row>21</xdr:row>
      <xdr:rowOff>622300</xdr:rowOff>
    </xdr:to>
    <xdr:sp macro="" textlink="">
      <xdr:nvSpPr>
        <xdr:cNvPr id="4109" name="Text Box 13">
          <a:extLst>
            <a:ext uri="{FF2B5EF4-FFF2-40B4-BE49-F238E27FC236}">
              <a16:creationId xmlns:a16="http://schemas.microsoft.com/office/drawing/2014/main" id="{00000000-0008-0000-0500-00000D100000}"/>
            </a:ext>
          </a:extLst>
        </xdr:cNvPr>
        <xdr:cNvSpPr txBox="1">
          <a:spLocks noChangeArrowheads="1"/>
        </xdr:cNvSpPr>
      </xdr:nvSpPr>
      <xdr:spPr bwMode="auto">
        <a:xfrm>
          <a:off x="5575300" y="4660900"/>
          <a:ext cx="7493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2 jours</a:t>
          </a:r>
        </a:p>
      </xdr:txBody>
    </xdr:sp>
    <xdr:clientData/>
  </xdr:twoCellAnchor>
  <xdr:twoCellAnchor>
    <xdr:from>
      <xdr:col>5</xdr:col>
      <xdr:colOff>203200</xdr:colOff>
      <xdr:row>21</xdr:row>
      <xdr:rowOff>317500</xdr:rowOff>
    </xdr:from>
    <xdr:to>
      <xdr:col>6</xdr:col>
      <xdr:colOff>419100</xdr:colOff>
      <xdr:row>21</xdr:row>
      <xdr:rowOff>622300</xdr:rowOff>
    </xdr:to>
    <xdr:sp macro="" textlink="">
      <xdr:nvSpPr>
        <xdr:cNvPr id="4110" name="Text Box 14">
          <a:extLst>
            <a:ext uri="{FF2B5EF4-FFF2-40B4-BE49-F238E27FC236}">
              <a16:creationId xmlns:a16="http://schemas.microsoft.com/office/drawing/2014/main" id="{00000000-0008-0000-0500-00000E100000}"/>
            </a:ext>
          </a:extLst>
        </xdr:cNvPr>
        <xdr:cNvSpPr txBox="1">
          <a:spLocks noChangeArrowheads="1"/>
        </xdr:cNvSpPr>
      </xdr:nvSpPr>
      <xdr:spPr bwMode="auto">
        <a:xfrm>
          <a:off x="6959600" y="4660900"/>
          <a:ext cx="8001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3 jours</a:t>
          </a:r>
        </a:p>
      </xdr:txBody>
    </xdr:sp>
    <xdr:clientData/>
  </xdr:twoCellAnchor>
  <xdr:twoCellAnchor>
    <xdr:from>
      <xdr:col>3</xdr:col>
      <xdr:colOff>495300</xdr:colOff>
      <xdr:row>18</xdr:row>
      <xdr:rowOff>50800</xdr:rowOff>
    </xdr:from>
    <xdr:to>
      <xdr:col>3</xdr:col>
      <xdr:colOff>685800</xdr:colOff>
      <xdr:row>20</xdr:row>
      <xdr:rowOff>25400</xdr:rowOff>
    </xdr:to>
    <xdr:sp macro="" textlink="">
      <xdr:nvSpPr>
        <xdr:cNvPr id="23710" name="Rectangle 15">
          <a:extLst>
            <a:ext uri="{FF2B5EF4-FFF2-40B4-BE49-F238E27FC236}">
              <a16:creationId xmlns:a16="http://schemas.microsoft.com/office/drawing/2014/main" id="{00000000-0008-0000-0500-00009E5C0000}"/>
            </a:ext>
          </a:extLst>
        </xdr:cNvPr>
        <xdr:cNvSpPr>
          <a:spLocks noChangeArrowheads="1"/>
        </xdr:cNvSpPr>
      </xdr:nvSpPr>
      <xdr:spPr bwMode="auto">
        <a:xfrm>
          <a:off x="5740400" y="3365500"/>
          <a:ext cx="190500" cy="749300"/>
        </a:xfrm>
        <a:prstGeom prst="rect">
          <a:avLst/>
        </a:prstGeom>
        <a:solidFill>
          <a:srgbClr val="FFFFFF"/>
        </a:solidFill>
        <a:ln w="9525">
          <a:solidFill>
            <a:srgbClr val="000000"/>
          </a:solidFill>
          <a:miter lim="800000"/>
          <a:headEnd/>
          <a:tailEnd/>
        </a:ln>
      </xdr:spPr>
    </xdr:sp>
    <xdr:clientData/>
  </xdr:twoCellAnchor>
  <xdr:twoCellAnchor>
    <xdr:from>
      <xdr:col>2</xdr:col>
      <xdr:colOff>1231900</xdr:colOff>
      <xdr:row>20</xdr:row>
      <xdr:rowOff>279400</xdr:rowOff>
    </xdr:from>
    <xdr:to>
      <xdr:col>3</xdr:col>
      <xdr:colOff>0</xdr:colOff>
      <xdr:row>22</xdr:row>
      <xdr:rowOff>50800</xdr:rowOff>
    </xdr:to>
    <xdr:sp macro="" textlink="">
      <xdr:nvSpPr>
        <xdr:cNvPr id="23711" name="Rectangle 21">
          <a:extLst>
            <a:ext uri="{FF2B5EF4-FFF2-40B4-BE49-F238E27FC236}">
              <a16:creationId xmlns:a16="http://schemas.microsoft.com/office/drawing/2014/main" id="{00000000-0008-0000-0500-00009F5C0000}"/>
            </a:ext>
          </a:extLst>
        </xdr:cNvPr>
        <xdr:cNvSpPr>
          <a:spLocks noChangeArrowheads="1"/>
        </xdr:cNvSpPr>
      </xdr:nvSpPr>
      <xdr:spPr bwMode="auto">
        <a:xfrm>
          <a:off x="5067300" y="4368800"/>
          <a:ext cx="177800" cy="876300"/>
        </a:xfrm>
        <a:prstGeom prst="rect">
          <a:avLst/>
        </a:prstGeom>
        <a:solidFill>
          <a:srgbClr val="FFFFFF"/>
        </a:solidFill>
        <a:ln w="9525">
          <a:solidFill>
            <a:srgbClr val="000000"/>
          </a:solidFill>
          <a:miter lim="800000"/>
          <a:headEnd/>
          <a:tailEnd/>
        </a:ln>
      </xdr:spPr>
    </xdr:sp>
    <xdr:clientData/>
  </xdr:twoCellAnchor>
  <xdr:twoCellAnchor>
    <xdr:from>
      <xdr:col>4</xdr:col>
      <xdr:colOff>431800</xdr:colOff>
      <xdr:row>20</xdr:row>
      <xdr:rowOff>279400</xdr:rowOff>
    </xdr:from>
    <xdr:to>
      <xdr:col>4</xdr:col>
      <xdr:colOff>596900</xdr:colOff>
      <xdr:row>22</xdr:row>
      <xdr:rowOff>50800</xdr:rowOff>
    </xdr:to>
    <xdr:sp macro="" textlink="">
      <xdr:nvSpPr>
        <xdr:cNvPr id="23712" name="Rectangle 22">
          <a:extLst>
            <a:ext uri="{FF2B5EF4-FFF2-40B4-BE49-F238E27FC236}">
              <a16:creationId xmlns:a16="http://schemas.microsoft.com/office/drawing/2014/main" id="{00000000-0008-0000-0500-0000A05C0000}"/>
            </a:ext>
          </a:extLst>
        </xdr:cNvPr>
        <xdr:cNvSpPr>
          <a:spLocks noChangeArrowheads="1"/>
        </xdr:cNvSpPr>
      </xdr:nvSpPr>
      <xdr:spPr bwMode="auto">
        <a:xfrm>
          <a:off x="6438900" y="4368800"/>
          <a:ext cx="165100" cy="8763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12700</xdr:colOff>
          <xdr:row>21</xdr:row>
          <xdr:rowOff>0</xdr:rowOff>
        </xdr:from>
        <xdr:to>
          <xdr:col>3</xdr:col>
          <xdr:colOff>3175</xdr:colOff>
          <xdr:row>21</xdr:row>
          <xdr:rowOff>787400</xdr:rowOff>
        </xdr:to>
        <xdr:sp macro="" textlink="">
          <xdr:nvSpPr>
            <xdr:cNvPr id="23562" name="Option Button 10" hidden="1">
              <a:extLst>
                <a:ext uri="{63B3BB69-23CF-44E3-9099-C40C66FF867C}">
                  <a14:compatExt spid="_x0000_s23562"/>
                </a:ext>
                <a:ext uri="{FF2B5EF4-FFF2-40B4-BE49-F238E27FC236}">
                  <a16:creationId xmlns:a16="http://schemas.microsoft.com/office/drawing/2014/main" id="{00000000-0008-0000-0500-00000A5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1 jour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0</xdr:rowOff>
        </xdr:from>
        <xdr:to>
          <xdr:col>4</xdr:col>
          <xdr:colOff>546100</xdr:colOff>
          <xdr:row>22</xdr:row>
          <xdr:rowOff>12700</xdr:rowOff>
        </xdr:to>
        <xdr:sp macro="" textlink="">
          <xdr:nvSpPr>
            <xdr:cNvPr id="23563" name="Option Button 11" hidden="1">
              <a:extLst>
                <a:ext uri="{63B3BB69-23CF-44E3-9099-C40C66FF867C}">
                  <a14:compatExt spid="_x0000_s23563"/>
                </a:ext>
                <a:ext uri="{FF2B5EF4-FFF2-40B4-BE49-F238E27FC236}">
                  <a16:creationId xmlns:a16="http://schemas.microsoft.com/office/drawing/2014/main" id="{00000000-0008-0000-0500-00000B5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2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25400</xdr:rowOff>
        </xdr:from>
        <xdr:to>
          <xdr:col>6</xdr:col>
          <xdr:colOff>647700</xdr:colOff>
          <xdr:row>21</xdr:row>
          <xdr:rowOff>787400</xdr:rowOff>
        </xdr:to>
        <xdr:sp macro="" textlink="">
          <xdr:nvSpPr>
            <xdr:cNvPr id="23564" name="Option Button 12" hidden="1">
              <a:extLst>
                <a:ext uri="{63B3BB69-23CF-44E3-9099-C40C66FF867C}">
                  <a14:compatExt spid="_x0000_s23564"/>
                </a:ext>
                <a:ext uri="{FF2B5EF4-FFF2-40B4-BE49-F238E27FC236}">
                  <a16:creationId xmlns:a16="http://schemas.microsoft.com/office/drawing/2014/main" id="{00000000-0008-0000-0500-00000C5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3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19</xdr:row>
          <xdr:rowOff>38100</xdr:rowOff>
        </xdr:from>
        <xdr:to>
          <xdr:col>6</xdr:col>
          <xdr:colOff>584200</xdr:colOff>
          <xdr:row>19</xdr:row>
          <xdr:rowOff>673100</xdr:rowOff>
        </xdr:to>
        <xdr:sp macro="" textlink="">
          <xdr:nvSpPr>
            <xdr:cNvPr id="23565" name="Option Button 13" hidden="1">
              <a:extLst>
                <a:ext uri="{63B3BB69-23CF-44E3-9099-C40C66FF867C}">
                  <a14:compatExt spid="_x0000_s23565"/>
                </a:ext>
                <a:ext uri="{FF2B5EF4-FFF2-40B4-BE49-F238E27FC236}">
                  <a16:creationId xmlns:a16="http://schemas.microsoft.com/office/drawing/2014/main" id="{00000000-0008-0000-0500-00000D5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Température inférieure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25400</xdr:rowOff>
        </xdr:from>
        <xdr:to>
          <xdr:col>3</xdr:col>
          <xdr:colOff>663575</xdr:colOff>
          <xdr:row>19</xdr:row>
          <xdr:rowOff>673100</xdr:rowOff>
        </xdr:to>
        <xdr:sp macro="" textlink="">
          <xdr:nvSpPr>
            <xdr:cNvPr id="23566" name="Option Button 14" hidden="1">
              <a:extLst>
                <a:ext uri="{63B3BB69-23CF-44E3-9099-C40C66FF867C}">
                  <a14:compatExt spid="_x0000_s23566"/>
                </a:ext>
                <a:ext uri="{FF2B5EF4-FFF2-40B4-BE49-F238E27FC236}">
                  <a16:creationId xmlns:a16="http://schemas.microsoft.com/office/drawing/2014/main" id="{00000000-0008-0000-0500-00000E5C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Température supérieure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20</xdr:row>
          <xdr:rowOff>279400</xdr:rowOff>
        </xdr:from>
        <xdr:to>
          <xdr:col>7</xdr:col>
          <xdr:colOff>0</xdr:colOff>
          <xdr:row>22</xdr:row>
          <xdr:rowOff>50800</xdr:rowOff>
        </xdr:to>
        <xdr:sp macro="" textlink="">
          <xdr:nvSpPr>
            <xdr:cNvPr id="23567" name="Group Box 15" hidden="1">
              <a:extLst>
                <a:ext uri="{63B3BB69-23CF-44E3-9099-C40C66FF867C}">
                  <a14:compatExt spid="_x0000_s23567"/>
                </a:ext>
                <a:ext uri="{FF2B5EF4-FFF2-40B4-BE49-F238E27FC236}">
                  <a16:creationId xmlns:a16="http://schemas.microsoft.com/office/drawing/2014/main" id="{00000000-0008-0000-0500-00000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18</xdr:row>
          <xdr:rowOff>63500</xdr:rowOff>
        </xdr:from>
        <xdr:to>
          <xdr:col>7</xdr:col>
          <xdr:colOff>0</xdr:colOff>
          <xdr:row>20</xdr:row>
          <xdr:rowOff>25400</xdr:rowOff>
        </xdr:to>
        <xdr:sp macro="" textlink="">
          <xdr:nvSpPr>
            <xdr:cNvPr id="23568" name="Group Box 16" hidden="1">
              <a:extLst>
                <a:ext uri="{63B3BB69-23CF-44E3-9099-C40C66FF867C}">
                  <a14:compatExt spid="_x0000_s23568"/>
                </a:ext>
                <a:ext uri="{FF2B5EF4-FFF2-40B4-BE49-F238E27FC236}">
                  <a16:creationId xmlns:a16="http://schemas.microsoft.com/office/drawing/2014/main" id="{00000000-0008-0000-0500-00001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254000</xdr:colOff>
      <xdr:row>19</xdr:row>
      <xdr:rowOff>127000</xdr:rowOff>
    </xdr:from>
    <xdr:to>
      <xdr:col>3</xdr:col>
      <xdr:colOff>635000</xdr:colOff>
      <xdr:row>19</xdr:row>
      <xdr:rowOff>584200</xdr:rowOff>
    </xdr:to>
    <xdr:sp macro="" textlink="">
      <xdr:nvSpPr>
        <xdr:cNvPr id="4106" name="Text Box 10">
          <a:extLst>
            <a:ext uri="{FF2B5EF4-FFF2-40B4-BE49-F238E27FC236}">
              <a16:creationId xmlns:a16="http://schemas.microsoft.com/office/drawing/2014/main" id="{00000000-0008-0000-0600-00000A100000}"/>
            </a:ext>
          </a:extLst>
        </xdr:cNvPr>
        <xdr:cNvSpPr txBox="1">
          <a:spLocks noChangeArrowheads="1"/>
        </xdr:cNvSpPr>
      </xdr:nvSpPr>
      <xdr:spPr bwMode="auto">
        <a:xfrm>
          <a:off x="4089400" y="3479800"/>
          <a:ext cx="1790700" cy="4572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DD0806"/>
              </a:solidFill>
              <a:latin typeface="Arial"/>
              <a:ea typeface="Arial"/>
              <a:cs typeface="Arial"/>
            </a:rPr>
            <a:t>Température supérieure à 40°C</a:t>
          </a:r>
        </a:p>
      </xdr:txBody>
    </xdr:sp>
    <xdr:clientData/>
  </xdr:twoCellAnchor>
  <xdr:twoCellAnchor>
    <xdr:from>
      <xdr:col>4</xdr:col>
      <xdr:colOff>127000</xdr:colOff>
      <xdr:row>19</xdr:row>
      <xdr:rowOff>152400</xdr:rowOff>
    </xdr:from>
    <xdr:to>
      <xdr:col>6</xdr:col>
      <xdr:colOff>609600</xdr:colOff>
      <xdr:row>19</xdr:row>
      <xdr:rowOff>584200</xdr:rowOff>
    </xdr:to>
    <xdr:sp macro="" textlink="">
      <xdr:nvSpPr>
        <xdr:cNvPr id="4107" name="Text Box 11">
          <a:extLst>
            <a:ext uri="{FF2B5EF4-FFF2-40B4-BE49-F238E27FC236}">
              <a16:creationId xmlns:a16="http://schemas.microsoft.com/office/drawing/2014/main" id="{00000000-0008-0000-0600-00000B100000}"/>
            </a:ext>
          </a:extLst>
        </xdr:cNvPr>
        <xdr:cNvSpPr txBox="1">
          <a:spLocks noChangeArrowheads="1"/>
        </xdr:cNvSpPr>
      </xdr:nvSpPr>
      <xdr:spPr bwMode="auto">
        <a:xfrm>
          <a:off x="6134100" y="3505200"/>
          <a:ext cx="1816100" cy="431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Température inférieure à 40°C</a:t>
          </a:r>
        </a:p>
      </xdr:txBody>
    </xdr:sp>
    <xdr:clientData/>
  </xdr:twoCellAnchor>
  <xdr:twoCellAnchor>
    <xdr:from>
      <xdr:col>2</xdr:col>
      <xdr:colOff>228600</xdr:colOff>
      <xdr:row>21</xdr:row>
      <xdr:rowOff>304800</xdr:rowOff>
    </xdr:from>
    <xdr:to>
      <xdr:col>2</xdr:col>
      <xdr:colOff>1104900</xdr:colOff>
      <xdr:row>21</xdr:row>
      <xdr:rowOff>558800</xdr:rowOff>
    </xdr:to>
    <xdr:sp macro="" textlink="">
      <xdr:nvSpPr>
        <xdr:cNvPr id="4108" name="Text Box 12">
          <a:extLst>
            <a:ext uri="{FF2B5EF4-FFF2-40B4-BE49-F238E27FC236}">
              <a16:creationId xmlns:a16="http://schemas.microsoft.com/office/drawing/2014/main" id="{00000000-0008-0000-0600-00000C100000}"/>
            </a:ext>
          </a:extLst>
        </xdr:cNvPr>
        <xdr:cNvSpPr txBox="1">
          <a:spLocks noChangeArrowheads="1"/>
        </xdr:cNvSpPr>
      </xdr:nvSpPr>
      <xdr:spPr bwMode="auto">
        <a:xfrm>
          <a:off x="4064000" y="4648200"/>
          <a:ext cx="876300" cy="2540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1 jour</a:t>
          </a:r>
        </a:p>
      </xdr:txBody>
    </xdr:sp>
    <xdr:clientData/>
  </xdr:twoCellAnchor>
  <xdr:twoCellAnchor>
    <xdr:from>
      <xdr:col>3</xdr:col>
      <xdr:colOff>330200</xdr:colOff>
      <xdr:row>21</xdr:row>
      <xdr:rowOff>317500</xdr:rowOff>
    </xdr:from>
    <xdr:to>
      <xdr:col>4</xdr:col>
      <xdr:colOff>317500</xdr:colOff>
      <xdr:row>21</xdr:row>
      <xdr:rowOff>622300</xdr:rowOff>
    </xdr:to>
    <xdr:sp macro="" textlink="">
      <xdr:nvSpPr>
        <xdr:cNvPr id="4109" name="Text Box 13">
          <a:extLst>
            <a:ext uri="{FF2B5EF4-FFF2-40B4-BE49-F238E27FC236}">
              <a16:creationId xmlns:a16="http://schemas.microsoft.com/office/drawing/2014/main" id="{00000000-0008-0000-0600-00000D100000}"/>
            </a:ext>
          </a:extLst>
        </xdr:cNvPr>
        <xdr:cNvSpPr txBox="1">
          <a:spLocks noChangeArrowheads="1"/>
        </xdr:cNvSpPr>
      </xdr:nvSpPr>
      <xdr:spPr bwMode="auto">
        <a:xfrm>
          <a:off x="5575300" y="4660900"/>
          <a:ext cx="7493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2 jours</a:t>
          </a:r>
        </a:p>
      </xdr:txBody>
    </xdr:sp>
    <xdr:clientData/>
  </xdr:twoCellAnchor>
  <xdr:twoCellAnchor>
    <xdr:from>
      <xdr:col>5</xdr:col>
      <xdr:colOff>203200</xdr:colOff>
      <xdr:row>21</xdr:row>
      <xdr:rowOff>317500</xdr:rowOff>
    </xdr:from>
    <xdr:to>
      <xdr:col>6</xdr:col>
      <xdr:colOff>419100</xdr:colOff>
      <xdr:row>21</xdr:row>
      <xdr:rowOff>622300</xdr:rowOff>
    </xdr:to>
    <xdr:sp macro="" textlink="">
      <xdr:nvSpPr>
        <xdr:cNvPr id="4110" name="Text Box 14">
          <a:extLst>
            <a:ext uri="{FF2B5EF4-FFF2-40B4-BE49-F238E27FC236}">
              <a16:creationId xmlns:a16="http://schemas.microsoft.com/office/drawing/2014/main" id="{00000000-0008-0000-0600-00000E100000}"/>
            </a:ext>
          </a:extLst>
        </xdr:cNvPr>
        <xdr:cNvSpPr txBox="1">
          <a:spLocks noChangeArrowheads="1"/>
        </xdr:cNvSpPr>
      </xdr:nvSpPr>
      <xdr:spPr bwMode="auto">
        <a:xfrm>
          <a:off x="6959600" y="4660900"/>
          <a:ext cx="800100" cy="304800"/>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fr-FR" sz="1200" b="1" i="0" u="none" strike="noStrike" baseline="0">
              <a:solidFill>
                <a:srgbClr val="0000D4"/>
              </a:solidFill>
              <a:latin typeface="Arial"/>
              <a:ea typeface="Arial"/>
              <a:cs typeface="Arial"/>
            </a:rPr>
            <a:t>3 jours</a:t>
          </a:r>
        </a:p>
      </xdr:txBody>
    </xdr:sp>
    <xdr:clientData/>
  </xdr:twoCellAnchor>
  <xdr:twoCellAnchor>
    <xdr:from>
      <xdr:col>3</xdr:col>
      <xdr:colOff>495300</xdr:colOff>
      <xdr:row>18</xdr:row>
      <xdr:rowOff>50800</xdr:rowOff>
    </xdr:from>
    <xdr:to>
      <xdr:col>3</xdr:col>
      <xdr:colOff>685800</xdr:colOff>
      <xdr:row>20</xdr:row>
      <xdr:rowOff>25400</xdr:rowOff>
    </xdr:to>
    <xdr:sp macro="" textlink="">
      <xdr:nvSpPr>
        <xdr:cNvPr id="30878" name="Rectangle 15">
          <a:extLst>
            <a:ext uri="{FF2B5EF4-FFF2-40B4-BE49-F238E27FC236}">
              <a16:creationId xmlns:a16="http://schemas.microsoft.com/office/drawing/2014/main" id="{00000000-0008-0000-0600-00009E780000}"/>
            </a:ext>
          </a:extLst>
        </xdr:cNvPr>
        <xdr:cNvSpPr>
          <a:spLocks noChangeArrowheads="1"/>
        </xdr:cNvSpPr>
      </xdr:nvSpPr>
      <xdr:spPr bwMode="auto">
        <a:xfrm>
          <a:off x="5740400" y="3365500"/>
          <a:ext cx="190500" cy="749300"/>
        </a:xfrm>
        <a:prstGeom prst="rect">
          <a:avLst/>
        </a:prstGeom>
        <a:solidFill>
          <a:srgbClr val="FFFFFF"/>
        </a:solidFill>
        <a:ln w="9525">
          <a:solidFill>
            <a:srgbClr val="000000"/>
          </a:solidFill>
          <a:miter lim="800000"/>
          <a:headEnd/>
          <a:tailEnd/>
        </a:ln>
      </xdr:spPr>
    </xdr:sp>
    <xdr:clientData/>
  </xdr:twoCellAnchor>
  <xdr:twoCellAnchor>
    <xdr:from>
      <xdr:col>2</xdr:col>
      <xdr:colOff>1231900</xdr:colOff>
      <xdr:row>20</xdr:row>
      <xdr:rowOff>279400</xdr:rowOff>
    </xdr:from>
    <xdr:to>
      <xdr:col>3</xdr:col>
      <xdr:colOff>0</xdr:colOff>
      <xdr:row>22</xdr:row>
      <xdr:rowOff>50800</xdr:rowOff>
    </xdr:to>
    <xdr:sp macro="" textlink="">
      <xdr:nvSpPr>
        <xdr:cNvPr id="30879" name="Rectangle 21">
          <a:extLst>
            <a:ext uri="{FF2B5EF4-FFF2-40B4-BE49-F238E27FC236}">
              <a16:creationId xmlns:a16="http://schemas.microsoft.com/office/drawing/2014/main" id="{00000000-0008-0000-0600-00009F780000}"/>
            </a:ext>
          </a:extLst>
        </xdr:cNvPr>
        <xdr:cNvSpPr>
          <a:spLocks noChangeArrowheads="1"/>
        </xdr:cNvSpPr>
      </xdr:nvSpPr>
      <xdr:spPr bwMode="auto">
        <a:xfrm>
          <a:off x="5067300" y="4368800"/>
          <a:ext cx="177800" cy="876300"/>
        </a:xfrm>
        <a:prstGeom prst="rect">
          <a:avLst/>
        </a:prstGeom>
        <a:solidFill>
          <a:srgbClr val="FFFFFF"/>
        </a:solidFill>
        <a:ln w="9525">
          <a:solidFill>
            <a:srgbClr val="000000"/>
          </a:solidFill>
          <a:miter lim="800000"/>
          <a:headEnd/>
          <a:tailEnd/>
        </a:ln>
      </xdr:spPr>
    </xdr:sp>
    <xdr:clientData/>
  </xdr:twoCellAnchor>
  <xdr:twoCellAnchor>
    <xdr:from>
      <xdr:col>4</xdr:col>
      <xdr:colOff>431800</xdr:colOff>
      <xdr:row>20</xdr:row>
      <xdr:rowOff>279400</xdr:rowOff>
    </xdr:from>
    <xdr:to>
      <xdr:col>4</xdr:col>
      <xdr:colOff>596900</xdr:colOff>
      <xdr:row>22</xdr:row>
      <xdr:rowOff>50800</xdr:rowOff>
    </xdr:to>
    <xdr:sp macro="" textlink="">
      <xdr:nvSpPr>
        <xdr:cNvPr id="30880" name="Rectangle 22">
          <a:extLst>
            <a:ext uri="{FF2B5EF4-FFF2-40B4-BE49-F238E27FC236}">
              <a16:creationId xmlns:a16="http://schemas.microsoft.com/office/drawing/2014/main" id="{00000000-0008-0000-0600-0000A0780000}"/>
            </a:ext>
          </a:extLst>
        </xdr:cNvPr>
        <xdr:cNvSpPr>
          <a:spLocks noChangeArrowheads="1"/>
        </xdr:cNvSpPr>
      </xdr:nvSpPr>
      <xdr:spPr bwMode="auto">
        <a:xfrm>
          <a:off x="6438900" y="4368800"/>
          <a:ext cx="165100" cy="8763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12700</xdr:colOff>
          <xdr:row>21</xdr:row>
          <xdr:rowOff>0</xdr:rowOff>
        </xdr:from>
        <xdr:to>
          <xdr:col>3</xdr:col>
          <xdr:colOff>3175</xdr:colOff>
          <xdr:row>21</xdr:row>
          <xdr:rowOff>787400</xdr:rowOff>
        </xdr:to>
        <xdr:sp macro="" textlink="">
          <xdr:nvSpPr>
            <xdr:cNvPr id="30730" name="Option Button 10" hidden="1">
              <a:extLst>
                <a:ext uri="{63B3BB69-23CF-44E3-9099-C40C66FF867C}">
                  <a14:compatExt spid="_x0000_s30730"/>
                </a:ext>
                <a:ext uri="{FF2B5EF4-FFF2-40B4-BE49-F238E27FC236}">
                  <a16:creationId xmlns:a16="http://schemas.microsoft.com/office/drawing/2014/main" id="{00000000-0008-0000-0600-00000A7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1 jour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0</xdr:rowOff>
        </xdr:from>
        <xdr:to>
          <xdr:col>4</xdr:col>
          <xdr:colOff>546100</xdr:colOff>
          <xdr:row>22</xdr:row>
          <xdr:rowOff>12700</xdr:rowOff>
        </xdr:to>
        <xdr:sp macro="" textlink="">
          <xdr:nvSpPr>
            <xdr:cNvPr id="30731" name="Option Button 11" hidden="1">
              <a:extLst>
                <a:ext uri="{63B3BB69-23CF-44E3-9099-C40C66FF867C}">
                  <a14:compatExt spid="_x0000_s30731"/>
                </a:ext>
                <a:ext uri="{FF2B5EF4-FFF2-40B4-BE49-F238E27FC236}">
                  <a16:creationId xmlns:a16="http://schemas.microsoft.com/office/drawing/2014/main" id="{00000000-0008-0000-0600-00000B7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2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25400</xdr:rowOff>
        </xdr:from>
        <xdr:to>
          <xdr:col>6</xdr:col>
          <xdr:colOff>647700</xdr:colOff>
          <xdr:row>21</xdr:row>
          <xdr:rowOff>787400</xdr:rowOff>
        </xdr:to>
        <xdr:sp macro="" textlink="">
          <xdr:nvSpPr>
            <xdr:cNvPr id="30732" name="Option Button 12" hidden="1">
              <a:extLst>
                <a:ext uri="{63B3BB69-23CF-44E3-9099-C40C66FF867C}">
                  <a14:compatExt spid="_x0000_s30732"/>
                </a:ext>
                <a:ext uri="{FF2B5EF4-FFF2-40B4-BE49-F238E27FC236}">
                  <a16:creationId xmlns:a16="http://schemas.microsoft.com/office/drawing/2014/main" id="{00000000-0008-0000-0600-00000C7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3 jours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19</xdr:row>
          <xdr:rowOff>38100</xdr:rowOff>
        </xdr:from>
        <xdr:to>
          <xdr:col>6</xdr:col>
          <xdr:colOff>584200</xdr:colOff>
          <xdr:row>19</xdr:row>
          <xdr:rowOff>673100</xdr:rowOff>
        </xdr:to>
        <xdr:sp macro="" textlink="">
          <xdr:nvSpPr>
            <xdr:cNvPr id="30733" name="Option Button 13" hidden="1">
              <a:extLst>
                <a:ext uri="{63B3BB69-23CF-44E3-9099-C40C66FF867C}">
                  <a14:compatExt spid="_x0000_s30733"/>
                </a:ext>
                <a:ext uri="{FF2B5EF4-FFF2-40B4-BE49-F238E27FC236}">
                  <a16:creationId xmlns:a16="http://schemas.microsoft.com/office/drawing/2014/main" id="{00000000-0008-0000-0600-00000D7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Température inférieure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25400</xdr:rowOff>
        </xdr:from>
        <xdr:to>
          <xdr:col>3</xdr:col>
          <xdr:colOff>663575</xdr:colOff>
          <xdr:row>19</xdr:row>
          <xdr:rowOff>673100</xdr:rowOff>
        </xdr:to>
        <xdr:sp macro="" textlink="">
          <xdr:nvSpPr>
            <xdr:cNvPr id="30734" name="Option Button 14" hidden="1">
              <a:extLst>
                <a:ext uri="{63B3BB69-23CF-44E3-9099-C40C66FF867C}">
                  <a14:compatExt spid="_x0000_s30734"/>
                </a:ext>
                <a:ext uri="{FF2B5EF4-FFF2-40B4-BE49-F238E27FC236}">
                  <a16:creationId xmlns:a16="http://schemas.microsoft.com/office/drawing/2014/main" id="{00000000-0008-0000-0600-00000E78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Température supérieure à +40°C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20</xdr:row>
          <xdr:rowOff>279400</xdr:rowOff>
        </xdr:from>
        <xdr:to>
          <xdr:col>7</xdr:col>
          <xdr:colOff>0</xdr:colOff>
          <xdr:row>22</xdr:row>
          <xdr:rowOff>50800</xdr:rowOff>
        </xdr:to>
        <xdr:sp macro="" textlink="">
          <xdr:nvSpPr>
            <xdr:cNvPr id="30735" name="Group Box 15" hidden="1">
              <a:extLst>
                <a:ext uri="{63B3BB69-23CF-44E3-9099-C40C66FF867C}">
                  <a14:compatExt spid="_x0000_s30735"/>
                </a:ext>
                <a:ext uri="{FF2B5EF4-FFF2-40B4-BE49-F238E27FC236}">
                  <a16:creationId xmlns:a16="http://schemas.microsoft.com/office/drawing/2014/main" id="{00000000-0008-0000-0600-00000F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1549400</xdr:colOff>
          <xdr:row>18</xdr:row>
          <xdr:rowOff>63500</xdr:rowOff>
        </xdr:from>
        <xdr:to>
          <xdr:col>7</xdr:col>
          <xdr:colOff>0</xdr:colOff>
          <xdr:row>20</xdr:row>
          <xdr:rowOff>25400</xdr:rowOff>
        </xdr:to>
        <xdr:sp macro="" textlink="">
          <xdr:nvSpPr>
            <xdr:cNvPr id="30736" name="Group Box 16" hidden="1">
              <a:extLst>
                <a:ext uri="{63B3BB69-23CF-44E3-9099-C40C66FF867C}">
                  <a14:compatExt spid="_x0000_s30736"/>
                </a:ext>
                <a:ext uri="{FF2B5EF4-FFF2-40B4-BE49-F238E27FC236}">
                  <a16:creationId xmlns:a16="http://schemas.microsoft.com/office/drawing/2014/main" id="{00000000-0008-0000-0600-000010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10" Type="http://schemas.openxmlformats.org/officeDocument/2006/relationships/comments" Target="../comments1.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ctrlProp" Target="../ctrlProps/ctrlProp8.xml"/><Relationship Id="rId7" Type="http://schemas.openxmlformats.org/officeDocument/2006/relationships/ctrlProp" Target="../ctrlProps/ctrlProp12.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11.xml"/><Relationship Id="rId5" Type="http://schemas.openxmlformats.org/officeDocument/2006/relationships/ctrlProp" Target="../ctrlProps/ctrlProp10.xml"/><Relationship Id="rId10" Type="http://schemas.openxmlformats.org/officeDocument/2006/relationships/comments" Target="../comments2.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ctrlProp" Target="../ctrlProps/ctrlProp15.xml"/><Relationship Id="rId7" Type="http://schemas.openxmlformats.org/officeDocument/2006/relationships/ctrlProp" Target="../ctrlProps/ctrlProp19.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trlProp" Target="../ctrlProps/ctrlProp18.xml"/><Relationship Id="rId5" Type="http://schemas.openxmlformats.org/officeDocument/2006/relationships/ctrlProp" Target="../ctrlProps/ctrlProp17.xml"/><Relationship Id="rId10" Type="http://schemas.openxmlformats.org/officeDocument/2006/relationships/comments" Target="../comments3.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ctrlProp" Target="../ctrlProps/ctrlProp22.xml"/><Relationship Id="rId7" Type="http://schemas.openxmlformats.org/officeDocument/2006/relationships/ctrlProp" Target="../ctrlProps/ctrlProp26.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25.xml"/><Relationship Id="rId5" Type="http://schemas.openxmlformats.org/officeDocument/2006/relationships/ctrlProp" Target="../ctrlProps/ctrlProp24.xml"/><Relationship Id="rId10" Type="http://schemas.openxmlformats.org/officeDocument/2006/relationships/comments" Target="../comments4.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ctrlProp" Target="../ctrlProps/ctrlProp29.xml"/><Relationship Id="rId7" Type="http://schemas.openxmlformats.org/officeDocument/2006/relationships/ctrlProp" Target="../ctrlProps/ctrlProp33.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32.xml"/><Relationship Id="rId5" Type="http://schemas.openxmlformats.org/officeDocument/2006/relationships/ctrlProp" Target="../ctrlProps/ctrlProp31.xml"/><Relationship Id="rId10" Type="http://schemas.openxmlformats.org/officeDocument/2006/relationships/comments" Target="../comments5.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R19"/>
  <sheetViews>
    <sheetView zoomScaleNormal="100" workbookViewId="0">
      <selection activeCell="D23" sqref="D23"/>
    </sheetView>
  </sheetViews>
  <sheetFormatPr defaultColWidth="11.42578125" defaultRowHeight="15.6"/>
  <cols>
    <col min="1" max="1" width="39.42578125" style="184" customWidth="1"/>
    <col min="2" max="2" width="11.42578125" style="184"/>
    <col min="3" max="3" width="11.42578125" style="184" customWidth="1"/>
    <col min="4" max="4" width="11.42578125" style="184"/>
    <col min="5" max="18" width="7.5703125" style="184" customWidth="1"/>
    <col min="19" max="16384" width="11.42578125" style="184"/>
  </cols>
  <sheetData>
    <row r="1" spans="1:18">
      <c r="A1" s="284" t="s">
        <v>0</v>
      </c>
      <c r="B1" s="284"/>
      <c r="C1" s="284"/>
      <c r="D1" s="284"/>
      <c r="E1" s="284"/>
      <c r="F1" s="284"/>
      <c r="G1" s="284"/>
      <c r="H1" s="284"/>
      <c r="I1" s="284"/>
      <c r="J1" s="284"/>
      <c r="K1" s="284"/>
      <c r="L1" s="284"/>
      <c r="M1" s="284"/>
      <c r="N1" s="284"/>
      <c r="O1" s="284"/>
      <c r="P1" s="284"/>
      <c r="Q1" s="185"/>
      <c r="R1" s="185"/>
    </row>
    <row r="2" spans="1:18">
      <c r="A2" s="186"/>
      <c r="B2" s="186"/>
      <c r="C2" s="186"/>
      <c r="D2" s="186"/>
      <c r="E2" s="186"/>
      <c r="F2" s="186"/>
      <c r="G2" s="186"/>
      <c r="H2" s="186"/>
      <c r="I2" s="186"/>
      <c r="J2" s="186"/>
      <c r="K2" s="186"/>
      <c r="L2" s="186"/>
      <c r="M2" s="186"/>
      <c r="N2" s="186"/>
      <c r="O2" s="186"/>
      <c r="P2" s="185"/>
      <c r="Q2" s="185"/>
      <c r="R2" s="185"/>
    </row>
    <row r="3" spans="1:18">
      <c r="A3" s="185" t="s">
        <v>1</v>
      </c>
      <c r="B3" s="185"/>
      <c r="C3" s="185"/>
      <c r="D3" s="185"/>
      <c r="E3" s="185"/>
      <c r="F3" s="185"/>
      <c r="G3" s="185"/>
      <c r="H3" s="185"/>
      <c r="I3" s="185"/>
      <c r="J3" s="185"/>
      <c r="K3" s="185"/>
      <c r="L3" s="185"/>
      <c r="M3" s="185"/>
      <c r="N3" s="185"/>
      <c r="O3" s="185"/>
      <c r="P3" s="185"/>
      <c r="Q3" s="185"/>
      <c r="R3" s="185"/>
    </row>
    <row r="4" spans="1:18" ht="30.95">
      <c r="A4" s="258" t="s">
        <v>2</v>
      </c>
      <c r="B4" s="258" t="s">
        <v>3</v>
      </c>
      <c r="C4" s="259" t="s">
        <v>4</v>
      </c>
      <c r="D4" s="258" t="s">
        <v>5</v>
      </c>
      <c r="E4" s="258" t="s">
        <v>6</v>
      </c>
      <c r="F4" s="258" t="s">
        <v>7</v>
      </c>
      <c r="G4" s="258" t="s">
        <v>8</v>
      </c>
      <c r="H4" s="258" t="s">
        <v>9</v>
      </c>
      <c r="I4" s="258" t="s">
        <v>10</v>
      </c>
      <c r="J4" s="258" t="s">
        <v>11</v>
      </c>
      <c r="K4" s="258" t="s">
        <v>12</v>
      </c>
      <c r="L4" s="258" t="s">
        <v>13</v>
      </c>
      <c r="M4" s="258" t="s">
        <v>14</v>
      </c>
      <c r="N4" s="258" t="s">
        <v>15</v>
      </c>
      <c r="O4" s="258" t="s">
        <v>16</v>
      </c>
      <c r="P4" s="258" t="s">
        <v>17</v>
      </c>
      <c r="Q4" s="258" t="s">
        <v>18</v>
      </c>
      <c r="R4" s="258" t="s">
        <v>19</v>
      </c>
    </row>
    <row r="5" spans="1:18">
      <c r="A5" s="188" t="s">
        <v>20</v>
      </c>
      <c r="B5" s="189">
        <v>10987</v>
      </c>
      <c r="C5" s="224">
        <v>2</v>
      </c>
      <c r="D5" s="189">
        <v>5</v>
      </c>
      <c r="E5" s="226">
        <v>2</v>
      </c>
      <c r="F5" s="226">
        <v>2</v>
      </c>
      <c r="G5" s="226">
        <v>2</v>
      </c>
      <c r="H5" s="226">
        <v>2</v>
      </c>
      <c r="I5" s="226">
        <v>2</v>
      </c>
      <c r="J5" s="227"/>
      <c r="K5" s="225"/>
      <c r="L5" s="225"/>
      <c r="M5" s="225"/>
      <c r="N5" s="225"/>
      <c r="O5" s="225"/>
      <c r="P5" s="225"/>
      <c r="Q5" s="225"/>
      <c r="R5" s="225"/>
    </row>
    <row r="6" spans="1:18">
      <c r="A6" s="191" t="s">
        <v>21</v>
      </c>
      <c r="B6" s="189">
        <v>9923</v>
      </c>
      <c r="C6" s="224">
        <v>2</v>
      </c>
      <c r="D6" s="189">
        <v>5</v>
      </c>
      <c r="E6" s="226">
        <v>2</v>
      </c>
      <c r="F6" s="226">
        <v>2</v>
      </c>
      <c r="G6" s="226">
        <v>2</v>
      </c>
      <c r="H6" s="226">
        <v>1</v>
      </c>
      <c r="I6" s="226">
        <v>2</v>
      </c>
      <c r="J6" s="227"/>
      <c r="K6" s="225"/>
      <c r="L6" s="225"/>
      <c r="M6" s="225"/>
      <c r="N6" s="225"/>
      <c r="O6" s="225"/>
      <c r="P6" s="225"/>
      <c r="Q6" s="225"/>
      <c r="R6" s="225"/>
    </row>
    <row r="7" spans="1:18">
      <c r="A7" s="191" t="s">
        <v>22</v>
      </c>
      <c r="B7" s="189">
        <v>8654</v>
      </c>
      <c r="C7" s="224">
        <v>2</v>
      </c>
      <c r="D7" s="189">
        <v>4</v>
      </c>
      <c r="E7" s="226">
        <v>2</v>
      </c>
      <c r="F7" s="226">
        <v>2</v>
      </c>
      <c r="G7" s="226">
        <v>2</v>
      </c>
      <c r="H7" s="226">
        <v>2</v>
      </c>
      <c r="I7" s="227"/>
      <c r="J7" s="225"/>
      <c r="K7" s="225"/>
      <c r="L7" s="225"/>
      <c r="M7" s="225"/>
      <c r="N7" s="225"/>
      <c r="O7" s="225"/>
      <c r="P7" s="225"/>
      <c r="Q7" s="225"/>
      <c r="R7" s="225"/>
    </row>
    <row r="8" spans="1:18">
      <c r="A8" s="191" t="s">
        <v>23</v>
      </c>
      <c r="B8" s="189">
        <v>4216</v>
      </c>
      <c r="C8" s="224">
        <v>1</v>
      </c>
      <c r="D8" s="189">
        <v>4</v>
      </c>
      <c r="E8" s="226">
        <v>1</v>
      </c>
      <c r="F8" s="226">
        <v>1</v>
      </c>
      <c r="G8" s="226">
        <v>1</v>
      </c>
      <c r="H8" s="226">
        <v>1</v>
      </c>
      <c r="I8" s="227"/>
      <c r="J8" s="225"/>
      <c r="K8" s="225"/>
      <c r="L8" s="225"/>
      <c r="M8" s="225"/>
      <c r="N8" s="225"/>
      <c r="O8" s="225"/>
      <c r="P8" s="225"/>
      <c r="Q8" s="225"/>
      <c r="R8" s="225"/>
    </row>
    <row r="9" spans="1:18">
      <c r="A9" s="188" t="s">
        <v>24</v>
      </c>
      <c r="B9" s="189">
        <v>11021</v>
      </c>
      <c r="C9" s="224">
        <v>2</v>
      </c>
      <c r="D9" s="189">
        <v>5</v>
      </c>
      <c r="E9" s="225"/>
      <c r="F9" s="225"/>
      <c r="G9" s="226">
        <v>2</v>
      </c>
      <c r="H9" s="226">
        <v>2</v>
      </c>
      <c r="I9" s="226">
        <v>2</v>
      </c>
      <c r="J9" s="226">
        <v>2</v>
      </c>
      <c r="K9" s="226">
        <v>2</v>
      </c>
      <c r="L9" s="227"/>
      <c r="M9" s="225"/>
      <c r="N9" s="225"/>
      <c r="O9" s="225"/>
      <c r="P9" s="225"/>
      <c r="Q9" s="225"/>
      <c r="R9" s="225"/>
    </row>
    <row r="10" spans="1:18">
      <c r="A10" s="188" t="s">
        <v>25</v>
      </c>
      <c r="B10" s="189">
        <v>10367</v>
      </c>
      <c r="C10" s="224">
        <v>2</v>
      </c>
      <c r="D10" s="189">
        <v>5</v>
      </c>
      <c r="E10" s="225"/>
      <c r="F10" s="225"/>
      <c r="G10" s="226">
        <v>2</v>
      </c>
      <c r="H10" s="226">
        <v>2</v>
      </c>
      <c r="I10" s="226">
        <v>2</v>
      </c>
      <c r="J10" s="226">
        <v>2</v>
      </c>
      <c r="K10" s="226">
        <v>2</v>
      </c>
      <c r="L10" s="227"/>
      <c r="M10" s="225"/>
      <c r="N10" s="225"/>
      <c r="O10" s="225"/>
      <c r="P10" s="225"/>
      <c r="Q10" s="225"/>
      <c r="R10" s="225"/>
    </row>
    <row r="11" spans="1:18">
      <c r="A11" s="188" t="s">
        <v>26</v>
      </c>
      <c r="B11" s="189">
        <v>5432</v>
      </c>
      <c r="C11" s="224">
        <v>1</v>
      </c>
      <c r="D11" s="189">
        <v>5</v>
      </c>
      <c r="E11" s="225"/>
      <c r="F11" s="225"/>
      <c r="G11" s="226">
        <v>1</v>
      </c>
      <c r="H11" s="226">
        <v>1</v>
      </c>
      <c r="I11" s="226">
        <v>1</v>
      </c>
      <c r="J11" s="226">
        <v>1</v>
      </c>
      <c r="K11" s="226">
        <v>1</v>
      </c>
      <c r="L11" s="227"/>
      <c r="M11" s="225"/>
      <c r="N11" s="225"/>
      <c r="O11" s="225"/>
      <c r="P11" s="225"/>
      <c r="Q11" s="225"/>
      <c r="R11" s="225"/>
    </row>
    <row r="12" spans="1:18">
      <c r="A12" s="188" t="s">
        <v>27</v>
      </c>
      <c r="B12" s="189">
        <v>4136</v>
      </c>
      <c r="C12" s="224">
        <v>1</v>
      </c>
      <c r="D12" s="189">
        <v>4</v>
      </c>
      <c r="E12" s="225"/>
      <c r="F12" s="225"/>
      <c r="G12" s="225"/>
      <c r="H12" s="225"/>
      <c r="I12" s="225"/>
      <c r="J12" s="225"/>
      <c r="K12" s="226">
        <v>1</v>
      </c>
      <c r="L12" s="226">
        <v>1</v>
      </c>
      <c r="M12" s="226">
        <v>1</v>
      </c>
      <c r="N12" s="226">
        <v>1</v>
      </c>
      <c r="O12" s="227"/>
      <c r="P12" s="230"/>
      <c r="Q12" s="230"/>
      <c r="R12" s="230"/>
    </row>
    <row r="13" spans="1:18">
      <c r="A13" s="188" t="s">
        <v>28</v>
      </c>
      <c r="B13" s="189">
        <v>3986</v>
      </c>
      <c r="C13" s="224">
        <v>1</v>
      </c>
      <c r="D13" s="189">
        <v>4</v>
      </c>
      <c r="E13" s="225"/>
      <c r="F13" s="225"/>
      <c r="G13" s="225"/>
      <c r="H13" s="225"/>
      <c r="I13" s="225"/>
      <c r="J13" s="225"/>
      <c r="K13" s="226">
        <v>1</v>
      </c>
      <c r="L13" s="226">
        <v>1</v>
      </c>
      <c r="M13" s="226">
        <v>1</v>
      </c>
      <c r="N13" s="226">
        <v>1</v>
      </c>
      <c r="O13" s="227"/>
      <c r="P13" s="230"/>
      <c r="Q13" s="230"/>
      <c r="R13" s="230"/>
    </row>
    <row r="14" spans="1:18">
      <c r="A14" s="188" t="s">
        <v>29</v>
      </c>
      <c r="B14" s="189">
        <v>4080</v>
      </c>
      <c r="C14" s="224">
        <v>1</v>
      </c>
      <c r="D14" s="189">
        <v>4</v>
      </c>
      <c r="E14" s="225"/>
      <c r="F14" s="225"/>
      <c r="G14" s="225"/>
      <c r="H14" s="225"/>
      <c r="I14" s="225"/>
      <c r="J14" s="225"/>
      <c r="K14" s="226">
        <v>1</v>
      </c>
      <c r="L14" s="226">
        <v>1</v>
      </c>
      <c r="M14" s="226">
        <v>1</v>
      </c>
      <c r="N14" s="226">
        <v>1</v>
      </c>
      <c r="O14" s="227"/>
      <c r="P14" s="230"/>
      <c r="Q14" s="230"/>
      <c r="R14" s="230"/>
    </row>
    <row r="15" spans="1:18">
      <c r="A15" s="192" t="s">
        <v>30</v>
      </c>
      <c r="B15" s="189">
        <v>4384</v>
      </c>
      <c r="C15" s="225">
        <v>1</v>
      </c>
      <c r="D15" s="189">
        <v>4</v>
      </c>
      <c r="E15" s="225"/>
      <c r="F15" s="225"/>
      <c r="G15" s="225"/>
      <c r="H15" s="225"/>
      <c r="I15" s="225"/>
      <c r="J15" s="225"/>
      <c r="K15" s="226">
        <v>1</v>
      </c>
      <c r="L15" s="226">
        <v>1</v>
      </c>
      <c r="M15" s="226">
        <v>1</v>
      </c>
      <c r="N15" s="226">
        <v>1</v>
      </c>
      <c r="O15" s="227"/>
      <c r="P15" s="230"/>
      <c r="Q15" s="230"/>
      <c r="R15" s="230"/>
    </row>
    <row r="16" spans="1:18">
      <c r="A16" s="188" t="s">
        <v>31</v>
      </c>
      <c r="B16" s="187">
        <f>SUM(B5:B15)</f>
        <v>77186</v>
      </c>
      <c r="C16" s="228"/>
      <c r="D16" s="190"/>
      <c r="E16" s="229">
        <f>SUM(E5:E15)</f>
        <v>7</v>
      </c>
      <c r="F16" s="229">
        <f t="shared" ref="F16:R16" si="0">SUM(F5:F15)</f>
        <v>7</v>
      </c>
      <c r="G16" s="229">
        <f t="shared" si="0"/>
        <v>12</v>
      </c>
      <c r="H16" s="229">
        <f t="shared" si="0"/>
        <v>11</v>
      </c>
      <c r="I16" s="229">
        <f t="shared" si="0"/>
        <v>9</v>
      </c>
      <c r="J16" s="229">
        <f t="shared" si="0"/>
        <v>5</v>
      </c>
      <c r="K16" s="229">
        <f t="shared" si="0"/>
        <v>9</v>
      </c>
      <c r="L16" s="229">
        <f t="shared" si="0"/>
        <v>4</v>
      </c>
      <c r="M16" s="229">
        <f t="shared" si="0"/>
        <v>4</v>
      </c>
      <c r="N16" s="229">
        <f t="shared" si="0"/>
        <v>4</v>
      </c>
      <c r="O16" s="229">
        <f t="shared" si="0"/>
        <v>0</v>
      </c>
      <c r="P16" s="229">
        <f t="shared" si="0"/>
        <v>0</v>
      </c>
      <c r="Q16" s="229">
        <f t="shared" si="0"/>
        <v>0</v>
      </c>
      <c r="R16" s="229">
        <f t="shared" si="0"/>
        <v>0</v>
      </c>
    </row>
    <row r="17" spans="1:18">
      <c r="A17" s="185"/>
      <c r="B17" s="185"/>
      <c r="C17" s="185"/>
      <c r="D17" s="185"/>
      <c r="E17" s="185"/>
      <c r="F17" s="185"/>
      <c r="G17" s="185"/>
      <c r="H17" s="185"/>
      <c r="I17" s="185"/>
      <c r="O17" s="185"/>
      <c r="P17" s="185"/>
      <c r="Q17" s="185"/>
      <c r="R17" s="185"/>
    </row>
    <row r="18" spans="1:18">
      <c r="A18" s="223" t="s">
        <v>32</v>
      </c>
      <c r="B18" s="192"/>
      <c r="C18" s="192"/>
      <c r="D18" s="192"/>
      <c r="E18" s="192"/>
    </row>
    <row r="19" spans="1:18">
      <c r="A19" s="193" t="s">
        <v>33</v>
      </c>
      <c r="B19" s="186"/>
      <c r="C19" s="186"/>
      <c r="D19" s="185"/>
      <c r="E19" s="185"/>
    </row>
  </sheetData>
  <sheetProtection password="CA57" sheet="1" objects="1" scenarios="1" selectLockedCells="1"/>
  <mergeCells count="1">
    <mergeCell ref="A1:P1"/>
  </mergeCells>
  <phoneticPr fontId="1" type="noConversion"/>
  <pageMargins left="0.38" right="0.3" top="0.984251969" bottom="0.984251969" header="0.4921259845" footer="0.4921259845"/>
  <pageSetup paperSize="9" scale="75" orientation="landscape"/>
  <headerFooter alignWithMargins="0">
    <oddHeader>&amp;F</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sheetPr>
  <dimension ref="A1:P18"/>
  <sheetViews>
    <sheetView zoomScaleNormal="100" workbookViewId="0">
      <selection activeCell="F10" sqref="F10"/>
    </sheetView>
  </sheetViews>
  <sheetFormatPr defaultColWidth="11.42578125" defaultRowHeight="12.95"/>
  <cols>
    <col min="1" max="1" width="15.5703125" style="194" customWidth="1"/>
    <col min="2" max="5" width="8.5703125" style="194" customWidth="1"/>
    <col min="6" max="6" width="9.140625" style="194" customWidth="1"/>
    <col min="7" max="7" width="9.85546875" style="194" customWidth="1"/>
    <col min="8" max="8" width="9.42578125" style="194" customWidth="1"/>
    <col min="9" max="16" width="8.5703125" style="194" customWidth="1"/>
    <col min="17" max="16384" width="11.42578125" style="194"/>
  </cols>
  <sheetData>
    <row r="1" spans="1:16" ht="18.75" customHeight="1">
      <c r="A1" s="284" t="s">
        <v>34</v>
      </c>
      <c r="B1" s="284"/>
      <c r="C1" s="284"/>
      <c r="D1" s="284"/>
      <c r="E1" s="284"/>
      <c r="F1" s="284"/>
      <c r="G1" s="284"/>
      <c r="H1" s="284"/>
      <c r="I1" s="284"/>
      <c r="J1" s="284"/>
      <c r="K1" s="284"/>
      <c r="L1" s="284"/>
      <c r="M1" s="284"/>
      <c r="N1" s="284"/>
      <c r="O1" s="284"/>
      <c r="P1" s="284"/>
    </row>
    <row r="2" spans="1:16" ht="15.75" customHeight="1">
      <c r="A2" s="195"/>
      <c r="B2" s="195"/>
      <c r="C2" s="195"/>
      <c r="D2" s="195"/>
      <c r="E2" s="195"/>
      <c r="F2" s="195"/>
      <c r="G2" s="195"/>
      <c r="H2" s="195"/>
      <c r="I2" s="195"/>
      <c r="J2" s="195"/>
      <c r="K2" s="195"/>
      <c r="L2" s="195"/>
      <c r="M2" s="195"/>
      <c r="N2" s="195"/>
      <c r="O2" s="196"/>
    </row>
    <row r="3" spans="1:16" ht="15" customHeight="1">
      <c r="A3" s="185" t="s">
        <v>1</v>
      </c>
      <c r="B3" s="186"/>
      <c r="C3" s="186"/>
      <c r="D3" s="186"/>
      <c r="E3" s="186"/>
      <c r="F3" s="186"/>
      <c r="G3" s="186"/>
      <c r="H3" s="202"/>
      <c r="I3" s="202"/>
      <c r="J3" s="202"/>
      <c r="K3" s="202"/>
      <c r="L3" s="202"/>
      <c r="M3" s="202"/>
      <c r="N3" s="202"/>
      <c r="O3" s="196"/>
    </row>
    <row r="4" spans="1:16" ht="31.5" customHeight="1">
      <c r="A4" s="257" t="s">
        <v>35</v>
      </c>
      <c r="B4" s="60" t="s">
        <v>6</v>
      </c>
      <c r="C4" s="60" t="s">
        <v>7</v>
      </c>
      <c r="D4" s="60" t="s">
        <v>8</v>
      </c>
      <c r="E4" s="60" t="s">
        <v>9</v>
      </c>
      <c r="F4" s="60" t="s">
        <v>10</v>
      </c>
      <c r="G4" s="60" t="s">
        <v>11</v>
      </c>
      <c r="H4" s="60" t="s">
        <v>12</v>
      </c>
      <c r="I4" s="60" t="s">
        <v>13</v>
      </c>
      <c r="J4" s="60" t="s">
        <v>14</v>
      </c>
      <c r="K4" s="60" t="s">
        <v>15</v>
      </c>
      <c r="L4" s="60" t="s">
        <v>16</v>
      </c>
      <c r="M4" s="260" t="s">
        <v>17</v>
      </c>
      <c r="N4" s="260" t="s">
        <v>18</v>
      </c>
      <c r="O4" s="260" t="s">
        <v>19</v>
      </c>
      <c r="P4" s="260" t="s">
        <v>36</v>
      </c>
    </row>
    <row r="5" spans="1:16" ht="24.75" customHeight="1">
      <c r="A5" s="60" t="s">
        <v>37</v>
      </c>
      <c r="B5" s="285" t="s">
        <v>20</v>
      </c>
      <c r="C5" s="286"/>
      <c r="D5" s="286"/>
      <c r="E5" s="286"/>
      <c r="F5" s="286"/>
      <c r="G5" s="261"/>
      <c r="H5" s="285" t="s">
        <v>27</v>
      </c>
      <c r="I5" s="286"/>
      <c r="J5" s="286"/>
      <c r="K5" s="286"/>
      <c r="L5" s="261"/>
      <c r="M5" s="60"/>
      <c r="N5" s="60"/>
      <c r="O5" s="262"/>
      <c r="P5" s="262"/>
    </row>
    <row r="6" spans="1:16" ht="24.75" customHeight="1">
      <c r="A6" s="60" t="s">
        <v>38</v>
      </c>
      <c r="B6" s="285" t="s">
        <v>20</v>
      </c>
      <c r="C6" s="286"/>
      <c r="D6" s="286"/>
      <c r="E6" s="286"/>
      <c r="F6" s="286"/>
      <c r="G6" s="261"/>
      <c r="H6" s="285" t="s">
        <v>28</v>
      </c>
      <c r="I6" s="286"/>
      <c r="J6" s="286"/>
      <c r="K6" s="286"/>
      <c r="L6" s="261"/>
      <c r="M6" s="60"/>
      <c r="N6" s="60"/>
      <c r="O6" s="262"/>
      <c r="P6" s="262"/>
    </row>
    <row r="7" spans="1:16" ht="24.75" customHeight="1">
      <c r="A7" s="60" t="s">
        <v>39</v>
      </c>
      <c r="B7" s="285" t="s">
        <v>21</v>
      </c>
      <c r="C7" s="286"/>
      <c r="D7" s="286"/>
      <c r="E7" s="286"/>
      <c r="F7" s="286"/>
      <c r="G7" s="261"/>
      <c r="H7" s="285" t="s">
        <v>29</v>
      </c>
      <c r="I7" s="286"/>
      <c r="J7" s="286"/>
      <c r="K7" s="286"/>
      <c r="L7" s="261"/>
      <c r="M7" s="60"/>
      <c r="N7" s="60"/>
      <c r="O7" s="262"/>
      <c r="P7" s="262"/>
    </row>
    <row r="8" spans="1:16" ht="24.75" customHeight="1">
      <c r="A8" s="60" t="s">
        <v>40</v>
      </c>
      <c r="B8" s="285" t="s">
        <v>21</v>
      </c>
      <c r="C8" s="286"/>
      <c r="D8" s="286"/>
      <c r="E8" s="286"/>
      <c r="F8" s="286"/>
      <c r="G8" s="261"/>
      <c r="H8" s="285" t="s">
        <v>30</v>
      </c>
      <c r="I8" s="286"/>
      <c r="J8" s="286"/>
      <c r="K8" s="286"/>
      <c r="L8" s="261"/>
      <c r="M8" s="263"/>
      <c r="N8" s="263"/>
      <c r="O8" s="262"/>
      <c r="P8" s="262"/>
    </row>
    <row r="9" spans="1:16" ht="24.75" customHeight="1">
      <c r="A9" s="60" t="s">
        <v>41</v>
      </c>
      <c r="B9" s="285" t="s">
        <v>22</v>
      </c>
      <c r="C9" s="286"/>
      <c r="D9" s="286"/>
      <c r="E9" s="286"/>
      <c r="F9" s="264"/>
      <c r="G9" s="263"/>
      <c r="H9" s="263"/>
      <c r="I9" s="263"/>
      <c r="J9" s="60"/>
      <c r="K9" s="263"/>
      <c r="L9" s="263"/>
      <c r="M9" s="263"/>
      <c r="N9" s="263"/>
      <c r="O9" s="262"/>
      <c r="P9" s="262"/>
    </row>
    <row r="10" spans="1:16" ht="24.75" customHeight="1">
      <c r="A10" s="60" t="s">
        <v>42</v>
      </c>
      <c r="B10" s="285" t="s">
        <v>22</v>
      </c>
      <c r="C10" s="286"/>
      <c r="D10" s="286"/>
      <c r="E10" s="286"/>
      <c r="F10" s="264"/>
      <c r="G10" s="263"/>
      <c r="H10" s="263"/>
      <c r="I10" s="263"/>
      <c r="J10" s="60"/>
      <c r="K10" s="263"/>
      <c r="L10" s="263"/>
      <c r="M10" s="263"/>
      <c r="N10" s="263"/>
      <c r="O10" s="262"/>
      <c r="P10" s="262"/>
    </row>
    <row r="11" spans="1:16" ht="24.75" customHeight="1">
      <c r="A11" s="60" t="s">
        <v>43</v>
      </c>
      <c r="B11" s="285" t="s">
        <v>23</v>
      </c>
      <c r="C11" s="286"/>
      <c r="D11" s="286"/>
      <c r="E11" s="286"/>
      <c r="F11" s="264"/>
      <c r="G11" s="263"/>
      <c r="H11" s="263"/>
      <c r="I11" s="263"/>
      <c r="J11" s="60"/>
      <c r="K11" s="263"/>
      <c r="L11" s="263"/>
      <c r="M11" s="263"/>
      <c r="N11" s="263"/>
      <c r="O11" s="262"/>
      <c r="P11" s="262"/>
    </row>
    <row r="12" spans="1:16" ht="24.75" customHeight="1">
      <c r="A12" s="60" t="s">
        <v>44</v>
      </c>
      <c r="B12" s="60"/>
      <c r="C12" s="265"/>
      <c r="D12" s="285" t="s">
        <v>24</v>
      </c>
      <c r="E12" s="286"/>
      <c r="F12" s="286"/>
      <c r="G12" s="286"/>
      <c r="H12" s="286"/>
      <c r="I12" s="266"/>
      <c r="J12" s="60"/>
      <c r="K12" s="263"/>
      <c r="L12" s="263"/>
      <c r="M12" s="263"/>
      <c r="N12" s="263"/>
      <c r="O12" s="262"/>
      <c r="P12" s="262"/>
    </row>
    <row r="13" spans="1:16" ht="24.75" customHeight="1">
      <c r="A13" s="60" t="s">
        <v>45</v>
      </c>
      <c r="B13" s="60"/>
      <c r="C13" s="265"/>
      <c r="D13" s="285" t="s">
        <v>24</v>
      </c>
      <c r="E13" s="286"/>
      <c r="F13" s="286"/>
      <c r="G13" s="286"/>
      <c r="H13" s="286"/>
      <c r="I13" s="266"/>
      <c r="J13" s="60"/>
      <c r="K13" s="263"/>
      <c r="L13" s="263"/>
      <c r="M13" s="263"/>
      <c r="N13" s="263"/>
      <c r="O13" s="262"/>
      <c r="P13" s="262"/>
    </row>
    <row r="14" spans="1:16" ht="24.75" customHeight="1">
      <c r="A14" s="60" t="s">
        <v>46</v>
      </c>
      <c r="B14" s="60"/>
      <c r="C14" s="265"/>
      <c r="D14" s="285" t="s">
        <v>25</v>
      </c>
      <c r="E14" s="286"/>
      <c r="F14" s="286"/>
      <c r="G14" s="286"/>
      <c r="H14" s="286"/>
      <c r="I14" s="266"/>
      <c r="J14" s="60"/>
      <c r="K14" s="263"/>
      <c r="L14" s="263"/>
      <c r="M14" s="263"/>
      <c r="N14" s="263"/>
      <c r="O14" s="262"/>
      <c r="P14" s="262"/>
    </row>
    <row r="15" spans="1:16" ht="24.75" customHeight="1">
      <c r="A15" s="60" t="s">
        <v>47</v>
      </c>
      <c r="B15" s="60"/>
      <c r="C15" s="265"/>
      <c r="D15" s="285" t="s">
        <v>25</v>
      </c>
      <c r="E15" s="286"/>
      <c r="F15" s="286"/>
      <c r="G15" s="286"/>
      <c r="H15" s="286"/>
      <c r="I15" s="266"/>
      <c r="J15" s="60"/>
      <c r="K15" s="263"/>
      <c r="L15" s="263"/>
      <c r="M15" s="263"/>
      <c r="N15" s="263"/>
      <c r="O15" s="262"/>
      <c r="P15" s="262"/>
    </row>
    <row r="16" spans="1:16" ht="24.75" customHeight="1">
      <c r="A16" s="60" t="s">
        <v>48</v>
      </c>
      <c r="B16" s="60"/>
      <c r="C16" s="265"/>
      <c r="D16" s="285" t="s">
        <v>26</v>
      </c>
      <c r="E16" s="286"/>
      <c r="F16" s="286"/>
      <c r="G16" s="286"/>
      <c r="H16" s="286"/>
      <c r="I16" s="266"/>
      <c r="J16" s="60"/>
      <c r="K16" s="263"/>
      <c r="L16" s="263"/>
      <c r="M16" s="263"/>
      <c r="N16" s="263"/>
      <c r="O16" s="262"/>
      <c r="P16" s="262"/>
    </row>
    <row r="17" spans="1:15" ht="21.75" customHeight="1">
      <c r="A17" s="197"/>
      <c r="B17" s="198" t="s">
        <v>33</v>
      </c>
      <c r="C17" s="199"/>
      <c r="D17" s="199"/>
      <c r="F17" s="200" t="s">
        <v>32</v>
      </c>
      <c r="G17" s="201"/>
      <c r="H17" s="201"/>
      <c r="I17" s="201"/>
      <c r="J17" s="201"/>
      <c r="L17" s="202"/>
      <c r="M17" s="202"/>
      <c r="N17" s="202"/>
      <c r="O17" s="196"/>
    </row>
    <row r="18" spans="1:15" ht="31.5" customHeight="1">
      <c r="A18" s="197"/>
      <c r="B18" s="195"/>
      <c r="C18" s="195"/>
      <c r="D18" s="195"/>
      <c r="E18" s="195"/>
      <c r="F18" s="195"/>
      <c r="G18" s="195"/>
      <c r="H18" s="195"/>
      <c r="I18" s="195"/>
      <c r="J18" s="195"/>
      <c r="K18" s="195"/>
      <c r="L18" s="195"/>
      <c r="M18" s="195"/>
      <c r="N18" s="195"/>
      <c r="O18" s="196"/>
    </row>
  </sheetData>
  <sheetProtection password="CA57" sheet="1" objects="1" scenarios="1" selectLockedCells="1"/>
  <mergeCells count="17">
    <mergeCell ref="D13:H13"/>
    <mergeCell ref="H8:K8"/>
    <mergeCell ref="D15:H15"/>
    <mergeCell ref="D16:H16"/>
    <mergeCell ref="A1:P1"/>
    <mergeCell ref="B5:F5"/>
    <mergeCell ref="H5:K5"/>
    <mergeCell ref="B6:F6"/>
    <mergeCell ref="H6:K6"/>
    <mergeCell ref="B7:F7"/>
    <mergeCell ref="H7:K7"/>
    <mergeCell ref="D14:H14"/>
    <mergeCell ref="B8:F8"/>
    <mergeCell ref="B9:E9"/>
    <mergeCell ref="B10:E10"/>
    <mergeCell ref="B11:E11"/>
    <mergeCell ref="D12:H12"/>
  </mergeCells>
  <phoneticPr fontId="1" type="noConversion"/>
  <pageMargins left="0.47" right="0.78740157499999996" top="0.984251969" bottom="0.984251969" header="0.4921259845" footer="0.4921259845"/>
  <pageSetup paperSize="9" scale="80" orientation="landscape"/>
  <headerFooter alignWithMargins="0">
    <oddHeader>&amp;F</oddHeader>
    <oddFoote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6"/>
  </sheetPr>
  <dimension ref="A1:BV224"/>
  <sheetViews>
    <sheetView showGridLines="0" tabSelected="1" zoomScaleNormal="100" zoomScaleSheetLayoutView="73" workbookViewId="0">
      <selection activeCell="B40" sqref="B40:C40"/>
    </sheetView>
  </sheetViews>
  <sheetFormatPr defaultColWidth="11.42578125" defaultRowHeight="12.95"/>
  <cols>
    <col min="1" max="1" width="29.5703125" style="6" customWidth="1"/>
    <col min="2" max="2" width="20.5703125" style="6" customWidth="1"/>
    <col min="3" max="3" width="18.42578125" style="6" customWidth="1"/>
    <col min="4" max="4" width="10" style="6" customWidth="1"/>
    <col min="5" max="5" width="9.85546875" style="6" customWidth="1"/>
    <col min="6" max="6" width="7.5703125" style="6" customWidth="1"/>
    <col min="7" max="7" width="9.85546875" style="6" customWidth="1"/>
    <col min="8" max="8" width="12.42578125" style="6" customWidth="1"/>
    <col min="9" max="9" width="6.42578125" style="6" customWidth="1"/>
    <col min="10" max="11" width="7.42578125" style="6" customWidth="1"/>
    <col min="12" max="25" width="6.5703125" style="6" customWidth="1"/>
    <col min="26" max="26" width="7.42578125" style="6" customWidth="1"/>
    <col min="27" max="16384" width="11.42578125" style="6"/>
  </cols>
  <sheetData>
    <row r="1" spans="1:49" s="4" customFormat="1" ht="18.75" customHeight="1">
      <c r="A1" s="379" t="s">
        <v>49</v>
      </c>
      <c r="B1" s="380"/>
      <c r="C1" s="380"/>
      <c r="D1" s="380"/>
      <c r="E1" s="380"/>
      <c r="F1" s="380"/>
      <c r="G1" s="380"/>
      <c r="H1" s="380"/>
      <c r="I1" s="380"/>
      <c r="J1" s="380"/>
      <c r="K1" s="380"/>
      <c r="L1" s="380"/>
      <c r="M1" s="1"/>
      <c r="N1" s="1"/>
      <c r="O1" s="1"/>
      <c r="P1" s="1"/>
      <c r="Q1" s="1"/>
      <c r="R1" s="1"/>
      <c r="S1" s="1"/>
      <c r="T1" s="1"/>
      <c r="U1" s="1"/>
      <c r="V1" s="1"/>
      <c r="W1" s="1"/>
      <c r="X1" s="1"/>
      <c r="Y1" s="1"/>
      <c r="Z1" s="2"/>
      <c r="AA1" s="3"/>
      <c r="AB1" s="3"/>
      <c r="AC1" s="3"/>
      <c r="AD1" s="3"/>
      <c r="AE1" s="3"/>
      <c r="AF1" s="3"/>
      <c r="AG1" s="3"/>
      <c r="AH1" s="3"/>
      <c r="AI1" s="3"/>
      <c r="AJ1" s="3"/>
      <c r="AK1" s="3"/>
      <c r="AL1" s="3"/>
      <c r="AM1" s="3"/>
      <c r="AN1" s="3"/>
      <c r="AO1" s="3"/>
      <c r="AP1" s="3"/>
      <c r="AQ1" s="3"/>
      <c r="AR1" s="3"/>
      <c r="AS1" s="3"/>
      <c r="AT1" s="3"/>
      <c r="AU1" s="3"/>
      <c r="AV1" s="3"/>
      <c r="AW1" s="3"/>
    </row>
    <row r="2" spans="1:49" ht="4.5" customHeight="1">
      <c r="A2" s="5"/>
      <c r="Z2" s="7"/>
      <c r="AA2" s="8"/>
      <c r="AB2" s="8"/>
      <c r="AC2" s="8"/>
      <c r="AD2" s="8"/>
      <c r="AE2" s="8"/>
      <c r="AF2" s="8"/>
      <c r="AG2" s="8"/>
      <c r="AH2" s="8"/>
      <c r="AI2" s="8"/>
      <c r="AJ2" s="8"/>
      <c r="AK2" s="8"/>
      <c r="AL2" s="8"/>
      <c r="AM2" s="8"/>
      <c r="AN2" s="8"/>
      <c r="AO2" s="8"/>
      <c r="AP2" s="8"/>
      <c r="AQ2" s="8"/>
      <c r="AR2" s="8"/>
      <c r="AS2" s="8"/>
      <c r="AT2" s="8"/>
      <c r="AU2" s="8"/>
      <c r="AV2" s="8"/>
      <c r="AW2" s="8"/>
    </row>
    <row r="3" spans="1:49" s="11" customFormat="1" ht="30.75" customHeight="1">
      <c r="A3" s="381" t="s">
        <v>50</v>
      </c>
      <c r="B3" s="382"/>
      <c r="C3" s="382"/>
      <c r="D3" s="382"/>
      <c r="E3" s="382"/>
      <c r="F3" s="382"/>
      <c r="G3" s="382"/>
      <c r="H3" s="382"/>
      <c r="I3" s="382"/>
      <c r="J3" s="382"/>
      <c r="K3" s="382"/>
      <c r="L3" s="382"/>
      <c r="M3" s="382"/>
      <c r="N3" s="382"/>
      <c r="O3" s="382"/>
      <c r="P3" s="382"/>
      <c r="Q3" s="382"/>
      <c r="R3" s="383"/>
      <c r="S3" s="383"/>
      <c r="T3" s="383"/>
      <c r="U3" s="383"/>
      <c r="V3" s="383"/>
      <c r="W3" s="383"/>
      <c r="X3" s="383"/>
      <c r="Y3" s="383"/>
      <c r="Z3" s="384"/>
      <c r="AA3" s="10"/>
      <c r="AB3" s="10"/>
      <c r="AC3" s="10"/>
      <c r="AD3" s="10"/>
      <c r="AE3" s="10"/>
      <c r="AF3" s="10"/>
      <c r="AG3" s="10"/>
      <c r="AH3" s="10"/>
      <c r="AI3" s="10"/>
      <c r="AJ3" s="10"/>
      <c r="AK3" s="10"/>
      <c r="AL3" s="10"/>
      <c r="AM3" s="10"/>
      <c r="AN3" s="10"/>
      <c r="AO3" s="10"/>
      <c r="AP3" s="10"/>
      <c r="AQ3" s="10"/>
      <c r="AR3" s="10"/>
      <c r="AS3" s="10"/>
      <c r="AT3" s="10"/>
      <c r="AU3" s="10"/>
      <c r="AV3" s="10"/>
      <c r="AW3" s="10"/>
    </row>
    <row r="4" spans="1:49" s="11" customFormat="1" ht="15.6" hidden="1">
      <c r="A4" s="12" t="s">
        <v>51</v>
      </c>
      <c r="Z4" s="13"/>
      <c r="AA4" s="10"/>
      <c r="AB4" s="10"/>
      <c r="AC4" s="10"/>
      <c r="AD4" s="10"/>
      <c r="AE4" s="10"/>
      <c r="AF4" s="10"/>
      <c r="AG4" s="10"/>
      <c r="AH4" s="10"/>
      <c r="AI4" s="10"/>
      <c r="AJ4" s="10"/>
      <c r="AK4" s="10"/>
      <c r="AL4" s="10"/>
      <c r="AM4" s="10"/>
      <c r="AN4" s="10"/>
      <c r="AO4" s="10"/>
      <c r="AP4" s="10"/>
      <c r="AQ4" s="10"/>
      <c r="AR4" s="10"/>
      <c r="AS4" s="10"/>
      <c r="AT4" s="10"/>
      <c r="AU4" s="10"/>
      <c r="AV4" s="10"/>
      <c r="AW4" s="10"/>
    </row>
    <row r="5" spans="1:49" s="11" customFormat="1" ht="18.600000000000001">
      <c r="A5" s="385" t="s">
        <v>52</v>
      </c>
      <c r="B5" s="386"/>
      <c r="C5" s="386"/>
      <c r="D5" s="386"/>
      <c r="E5" s="386"/>
      <c r="F5" s="386"/>
      <c r="G5" s="386"/>
      <c r="H5" s="386"/>
      <c r="I5" s="386"/>
      <c r="J5" s="386"/>
      <c r="K5" s="386"/>
      <c r="L5" s="386"/>
      <c r="M5" s="386"/>
      <c r="N5" s="386"/>
      <c r="O5" s="14"/>
      <c r="P5" s="14"/>
      <c r="Q5" s="14"/>
      <c r="R5" s="15"/>
      <c r="S5" s="15"/>
      <c r="T5" s="15"/>
      <c r="U5" s="15"/>
      <c r="V5" s="15"/>
      <c r="W5" s="15"/>
      <c r="X5" s="15"/>
      <c r="Y5" s="15"/>
      <c r="Z5" s="16"/>
      <c r="AA5" s="10"/>
      <c r="AB5" s="10"/>
      <c r="AC5" s="10"/>
      <c r="AD5" s="10"/>
      <c r="AE5" s="10"/>
      <c r="AF5" s="10"/>
      <c r="AG5" s="10"/>
      <c r="AH5" s="10"/>
      <c r="AI5" s="10"/>
      <c r="AJ5" s="10"/>
      <c r="AK5" s="10"/>
      <c r="AL5" s="10"/>
      <c r="AM5" s="10"/>
      <c r="AN5" s="10"/>
      <c r="AO5" s="10"/>
      <c r="AP5" s="10"/>
      <c r="AQ5" s="10"/>
      <c r="AR5" s="10"/>
      <c r="AS5" s="10"/>
      <c r="AT5" s="10"/>
      <c r="AU5" s="10"/>
      <c r="AV5" s="10"/>
      <c r="AW5" s="10"/>
    </row>
    <row r="6" spans="1:49" s="11" customFormat="1" ht="6.75" customHeight="1">
      <c r="A6" s="12"/>
      <c r="Z6" s="13"/>
      <c r="AA6" s="10"/>
      <c r="AB6" s="10"/>
      <c r="AC6" s="10"/>
      <c r="AD6" s="10"/>
      <c r="AE6" s="10"/>
      <c r="AF6" s="10"/>
      <c r="AG6" s="10"/>
      <c r="AH6" s="10"/>
      <c r="AI6" s="10"/>
      <c r="AJ6" s="10"/>
      <c r="AK6" s="10"/>
      <c r="AL6" s="10"/>
      <c r="AM6" s="10"/>
      <c r="AN6" s="10"/>
      <c r="AO6" s="10"/>
      <c r="AP6" s="10"/>
      <c r="AQ6" s="10"/>
      <c r="AR6" s="10"/>
      <c r="AS6" s="10"/>
      <c r="AT6" s="10"/>
      <c r="AU6" s="10"/>
      <c r="AV6" s="10"/>
      <c r="AW6" s="10"/>
    </row>
    <row r="7" spans="1:49" s="11" customFormat="1" ht="24.75" customHeight="1">
      <c r="A7" s="387" t="s">
        <v>53</v>
      </c>
      <c r="B7" s="388"/>
      <c r="C7" s="388"/>
      <c r="D7" s="388"/>
      <c r="E7" s="388"/>
      <c r="F7" s="388"/>
      <c r="G7" s="388"/>
      <c r="H7" s="388"/>
      <c r="I7" s="388"/>
      <c r="J7" s="388"/>
      <c r="K7" s="388"/>
      <c r="L7" s="388"/>
      <c r="M7" s="388"/>
      <c r="N7" s="17"/>
      <c r="O7" s="17"/>
      <c r="P7" s="17"/>
      <c r="Q7" s="17"/>
      <c r="R7" s="17"/>
      <c r="S7" s="17"/>
      <c r="T7" s="17"/>
      <c r="U7" s="17"/>
      <c r="V7" s="17"/>
      <c r="W7" s="17"/>
      <c r="X7" s="17"/>
      <c r="Y7" s="17"/>
      <c r="Z7" s="18"/>
    </row>
    <row r="8" spans="1:49" s="11" customFormat="1" ht="17.100000000000001" customHeight="1">
      <c r="A8" s="363" t="s">
        <v>54</v>
      </c>
      <c r="B8" s="300"/>
      <c r="C8" s="300"/>
      <c r="D8" s="300"/>
      <c r="E8" s="300"/>
      <c r="F8" s="300"/>
      <c r="G8" s="300"/>
      <c r="H8" s="300"/>
      <c r="I8" s="300"/>
      <c r="J8" s="300"/>
      <c r="K8" s="300"/>
      <c r="L8" s="300"/>
      <c r="M8" s="300"/>
      <c r="N8" s="19"/>
      <c r="O8" s="19"/>
      <c r="P8" s="19"/>
      <c r="Q8" s="19"/>
      <c r="R8" s="19"/>
      <c r="S8" s="19"/>
      <c r="T8" s="19"/>
      <c r="U8" s="19"/>
      <c r="V8" s="19"/>
      <c r="W8" s="19"/>
      <c r="X8" s="19"/>
      <c r="Y8" s="19"/>
      <c r="Z8" s="20"/>
      <c r="AA8" s="10"/>
      <c r="AB8" s="10"/>
      <c r="AC8" s="10"/>
      <c r="AD8" s="10"/>
      <c r="AE8" s="10"/>
      <c r="AF8" s="10"/>
      <c r="AG8" s="10"/>
      <c r="AH8" s="10"/>
      <c r="AI8" s="10"/>
      <c r="AJ8" s="10"/>
      <c r="AK8" s="10"/>
      <c r="AL8" s="10"/>
      <c r="AM8" s="10"/>
      <c r="AN8" s="10"/>
      <c r="AO8" s="10"/>
      <c r="AP8" s="10"/>
      <c r="AQ8" s="10"/>
      <c r="AR8" s="10"/>
      <c r="AS8" s="10"/>
      <c r="AT8" s="10"/>
      <c r="AU8" s="10"/>
      <c r="AV8" s="10"/>
      <c r="AW8" s="10"/>
    </row>
    <row r="9" spans="1:49" s="11" customFormat="1" ht="17.100000000000001" customHeight="1">
      <c r="A9" s="390" t="s">
        <v>55</v>
      </c>
      <c r="B9" s="367"/>
      <c r="C9" s="367"/>
      <c r="D9" s="367"/>
      <c r="E9" s="367"/>
      <c r="F9" s="367"/>
      <c r="G9" s="367"/>
      <c r="H9" s="367"/>
      <c r="I9" s="367"/>
      <c r="J9" s="367"/>
      <c r="K9" s="367"/>
      <c r="L9" s="367"/>
      <c r="M9" s="367"/>
      <c r="N9" s="19"/>
      <c r="O9" s="19"/>
      <c r="P9" s="19"/>
      <c r="Q9" s="19"/>
      <c r="R9" s="19"/>
      <c r="S9" s="19"/>
      <c r="T9" s="19"/>
      <c r="U9" s="19"/>
      <c r="V9" s="19"/>
      <c r="W9" s="19"/>
      <c r="X9" s="19"/>
      <c r="Y9" s="19"/>
      <c r="Z9" s="20"/>
      <c r="AA9" s="10"/>
      <c r="AB9" s="10"/>
      <c r="AC9" s="10"/>
      <c r="AD9" s="10"/>
      <c r="AE9" s="10"/>
      <c r="AF9" s="10"/>
      <c r="AG9" s="10"/>
      <c r="AH9" s="10"/>
      <c r="AI9" s="10"/>
      <c r="AJ9" s="10"/>
      <c r="AK9" s="10"/>
      <c r="AL9" s="10"/>
      <c r="AM9" s="10"/>
      <c r="AN9" s="10"/>
      <c r="AO9" s="10"/>
      <c r="AP9" s="10"/>
      <c r="AQ9" s="10"/>
      <c r="AR9" s="10"/>
      <c r="AS9" s="10"/>
      <c r="AT9" s="10"/>
      <c r="AU9" s="10"/>
      <c r="AV9" s="10"/>
      <c r="AW9" s="10"/>
    </row>
    <row r="10" spans="1:49" s="25" customFormat="1" ht="17.100000000000001" customHeight="1">
      <c r="A10" s="366" t="s">
        <v>56</v>
      </c>
      <c r="B10" s="389"/>
      <c r="C10" s="389"/>
      <c r="D10" s="389"/>
      <c r="E10" s="389"/>
      <c r="F10" s="389"/>
      <c r="G10" s="389"/>
      <c r="H10" s="389"/>
      <c r="I10" s="389"/>
      <c r="J10" s="389"/>
      <c r="K10" s="389"/>
      <c r="L10" s="389"/>
      <c r="M10" s="389"/>
      <c r="N10" s="22"/>
      <c r="O10" s="22"/>
      <c r="P10" s="22"/>
      <c r="Q10" s="22"/>
      <c r="R10" s="22"/>
      <c r="S10" s="22"/>
      <c r="T10" s="22"/>
      <c r="U10" s="22"/>
      <c r="V10" s="22"/>
      <c r="W10" s="22"/>
      <c r="X10" s="22"/>
      <c r="Y10" s="22"/>
      <c r="Z10" s="23"/>
      <c r="AA10" s="24"/>
      <c r="AB10" s="24"/>
      <c r="AC10" s="24"/>
      <c r="AD10" s="24"/>
      <c r="AE10" s="24"/>
      <c r="AF10" s="24"/>
      <c r="AG10" s="24"/>
      <c r="AH10" s="24"/>
      <c r="AI10" s="24"/>
      <c r="AJ10" s="24"/>
      <c r="AK10" s="24"/>
      <c r="AL10" s="24"/>
      <c r="AM10" s="24"/>
      <c r="AN10" s="24"/>
      <c r="AO10" s="24"/>
      <c r="AP10" s="24"/>
      <c r="AQ10" s="24"/>
      <c r="AR10" s="24"/>
      <c r="AS10" s="24"/>
      <c r="AT10" s="24"/>
      <c r="AU10" s="24"/>
      <c r="AV10" s="24"/>
      <c r="AW10" s="24"/>
    </row>
    <row r="11" spans="1:49" s="25" customFormat="1" ht="15.75" customHeight="1">
      <c r="A11" s="366" t="s">
        <v>57</v>
      </c>
      <c r="B11" s="367"/>
      <c r="C11" s="367"/>
      <c r="D11" s="367"/>
      <c r="E11" s="367"/>
      <c r="F11" s="367"/>
      <c r="G11" s="367"/>
      <c r="H11" s="367"/>
      <c r="I11" s="367"/>
      <c r="J11" s="367"/>
      <c r="K11" s="367"/>
      <c r="L11" s="367"/>
      <c r="M11" s="368"/>
      <c r="N11" s="348"/>
      <c r="O11" s="348"/>
      <c r="P11" s="348"/>
      <c r="Q11" s="348"/>
      <c r="R11" s="348"/>
      <c r="S11" s="348"/>
      <c r="T11" s="348"/>
      <c r="U11" s="348"/>
      <c r="V11" s="348"/>
      <c r="W11" s="22"/>
      <c r="X11" s="22"/>
      <c r="Y11" s="22"/>
      <c r="Z11" s="23"/>
      <c r="AA11" s="24"/>
      <c r="AB11" s="24"/>
      <c r="AC11" s="24"/>
      <c r="AD11" s="24"/>
      <c r="AE11" s="24"/>
      <c r="AF11" s="24"/>
      <c r="AG11" s="24"/>
      <c r="AH11" s="24"/>
      <c r="AI11" s="24"/>
      <c r="AJ11" s="24"/>
      <c r="AK11" s="24"/>
      <c r="AL11" s="24"/>
      <c r="AM11" s="24"/>
      <c r="AN11" s="24"/>
      <c r="AO11" s="24"/>
      <c r="AP11" s="24"/>
      <c r="AQ11" s="24"/>
      <c r="AR11" s="24"/>
      <c r="AS11" s="24"/>
      <c r="AT11" s="24"/>
      <c r="AU11" s="24"/>
      <c r="AV11" s="24"/>
      <c r="AW11" s="24"/>
    </row>
    <row r="12" spans="1:49" s="25" customFormat="1" ht="15.75" customHeight="1">
      <c r="A12" s="363" t="s">
        <v>58</v>
      </c>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64"/>
      <c r="AA12" s="24"/>
      <c r="AB12" s="24"/>
      <c r="AC12" s="24"/>
      <c r="AD12" s="24"/>
      <c r="AE12" s="24"/>
      <c r="AF12" s="24"/>
      <c r="AG12" s="24"/>
      <c r="AH12" s="24"/>
      <c r="AI12" s="24"/>
      <c r="AJ12" s="24"/>
      <c r="AK12" s="24"/>
      <c r="AL12" s="24"/>
      <c r="AM12" s="24"/>
      <c r="AN12" s="24"/>
      <c r="AO12" s="24"/>
      <c r="AP12" s="24"/>
      <c r="AQ12" s="24"/>
      <c r="AR12" s="24"/>
      <c r="AS12" s="24"/>
      <c r="AT12" s="24"/>
      <c r="AU12" s="24"/>
      <c r="AV12" s="24"/>
      <c r="AW12" s="24"/>
    </row>
    <row r="13" spans="1:49" s="25" customFormat="1" ht="15.75" customHeight="1">
      <c r="A13" s="365" t="s">
        <v>59</v>
      </c>
      <c r="B13" s="348"/>
      <c r="C13" s="348"/>
      <c r="D13" s="348"/>
      <c r="E13" s="348"/>
      <c r="F13" s="348"/>
      <c r="G13" s="348"/>
      <c r="H13" s="348"/>
      <c r="I13" s="348"/>
      <c r="J13" s="348"/>
      <c r="K13" s="348"/>
      <c r="L13" s="348"/>
      <c r="M13" s="348"/>
      <c r="N13" s="348"/>
      <c r="O13" s="348"/>
      <c r="P13" s="348"/>
      <c r="Q13" s="348"/>
      <c r="R13" s="348"/>
      <c r="S13" s="348"/>
      <c r="T13" s="348"/>
      <c r="U13" s="22"/>
      <c r="V13" s="22"/>
      <c r="W13" s="22"/>
      <c r="X13" s="22"/>
      <c r="Y13" s="22"/>
      <c r="Z13" s="23"/>
      <c r="AA13" s="24"/>
      <c r="AB13" s="24"/>
      <c r="AC13" s="24"/>
      <c r="AD13" s="24"/>
      <c r="AE13" s="24"/>
      <c r="AF13" s="24"/>
      <c r="AG13" s="24"/>
      <c r="AH13" s="24"/>
      <c r="AI13" s="24"/>
      <c r="AJ13" s="24"/>
      <c r="AK13" s="24"/>
      <c r="AL13" s="24"/>
      <c r="AM13" s="24"/>
      <c r="AN13" s="24"/>
      <c r="AO13" s="24"/>
      <c r="AP13" s="24"/>
      <c r="AQ13" s="24"/>
      <c r="AR13" s="24"/>
      <c r="AS13" s="24"/>
      <c r="AT13" s="24"/>
      <c r="AU13" s="24"/>
      <c r="AV13" s="24"/>
      <c r="AW13" s="24"/>
    </row>
    <row r="14" spans="1:49" s="25" customFormat="1" ht="15.75" customHeight="1">
      <c r="A14" s="366" t="s">
        <v>60</v>
      </c>
      <c r="B14" s="367"/>
      <c r="C14" s="367"/>
      <c r="D14" s="367"/>
      <c r="E14" s="367"/>
      <c r="F14" s="367"/>
      <c r="G14" s="367"/>
      <c r="H14" s="367"/>
      <c r="I14" s="367"/>
      <c r="J14" s="367"/>
      <c r="K14" s="367"/>
      <c r="L14" s="368"/>
      <c r="M14" s="368"/>
      <c r="N14" s="348"/>
      <c r="O14" s="348"/>
      <c r="P14" s="348"/>
      <c r="Q14" s="348"/>
      <c r="R14" s="348"/>
      <c r="S14" s="348"/>
      <c r="T14" s="348"/>
      <c r="U14" s="348"/>
      <c r="V14" s="348"/>
      <c r="W14" s="348"/>
      <c r="X14" s="348"/>
      <c r="Y14" s="348"/>
      <c r="Z14" s="369"/>
      <c r="AA14" s="24"/>
      <c r="AB14" s="24"/>
      <c r="AC14" s="24"/>
      <c r="AD14" s="24"/>
      <c r="AE14" s="24"/>
      <c r="AF14" s="24"/>
      <c r="AG14" s="24"/>
      <c r="AH14" s="24"/>
      <c r="AI14" s="24"/>
      <c r="AJ14" s="24"/>
      <c r="AK14" s="24"/>
      <c r="AL14" s="24"/>
      <c r="AM14" s="24"/>
      <c r="AN14" s="24"/>
      <c r="AO14" s="24"/>
      <c r="AP14" s="24"/>
      <c r="AQ14" s="24"/>
      <c r="AR14" s="24"/>
      <c r="AS14" s="24"/>
      <c r="AT14" s="24"/>
      <c r="AU14" s="24"/>
      <c r="AV14" s="24"/>
      <c r="AW14" s="24"/>
    </row>
    <row r="15" spans="1:49" s="25" customFormat="1" ht="15.75" customHeight="1">
      <c r="A15" s="365" t="s">
        <v>61</v>
      </c>
      <c r="B15" s="348"/>
      <c r="C15" s="348"/>
      <c r="D15" s="348"/>
      <c r="E15" s="348"/>
      <c r="F15" s="348"/>
      <c r="G15" s="348"/>
      <c r="H15" s="348"/>
      <c r="I15" s="348"/>
      <c r="J15" s="348"/>
      <c r="K15" s="348"/>
      <c r="L15" s="348"/>
      <c r="M15" s="348"/>
      <c r="N15" s="348"/>
      <c r="O15" s="348"/>
      <c r="P15" s="348"/>
      <c r="Q15" s="348"/>
      <c r="R15" s="348"/>
      <c r="S15" s="348"/>
      <c r="T15" s="348"/>
      <c r="U15" s="9"/>
      <c r="V15" s="9"/>
      <c r="W15" s="9"/>
      <c r="X15" s="9"/>
      <c r="Y15" s="9"/>
      <c r="Z15" s="26"/>
      <c r="AA15" s="24"/>
      <c r="AB15" s="24"/>
      <c r="AC15" s="24"/>
      <c r="AD15" s="24"/>
      <c r="AE15" s="24"/>
      <c r="AF15" s="24"/>
      <c r="AG15" s="24"/>
      <c r="AH15" s="24"/>
      <c r="AI15" s="24"/>
      <c r="AJ15" s="24"/>
      <c r="AK15" s="24"/>
      <c r="AL15" s="24"/>
      <c r="AM15" s="24"/>
      <c r="AN15" s="24"/>
      <c r="AO15" s="24"/>
      <c r="AP15" s="24"/>
      <c r="AQ15" s="24"/>
      <c r="AR15" s="24"/>
      <c r="AS15" s="24"/>
      <c r="AT15" s="24"/>
      <c r="AU15" s="24"/>
      <c r="AV15" s="24"/>
      <c r="AW15" s="24"/>
    </row>
    <row r="16" spans="1:49" s="25" customFormat="1" ht="17.100000000000001" customHeight="1">
      <c r="A16" s="365" t="s">
        <v>62</v>
      </c>
      <c r="B16" s="348"/>
      <c r="C16" s="348"/>
      <c r="D16" s="348"/>
      <c r="E16" s="348"/>
      <c r="F16" s="348"/>
      <c r="G16" s="348"/>
      <c r="H16" s="348"/>
      <c r="I16" s="348"/>
      <c r="J16" s="348"/>
      <c r="K16" s="348"/>
      <c r="L16" s="348"/>
      <c r="M16" s="348"/>
      <c r="N16" s="348"/>
      <c r="O16" s="348"/>
      <c r="P16" s="348"/>
      <c r="Q16" s="348"/>
      <c r="R16" s="348"/>
      <c r="S16" s="348"/>
      <c r="T16" s="348"/>
      <c r="U16" s="22"/>
      <c r="V16" s="22"/>
      <c r="W16" s="22"/>
      <c r="X16" s="22"/>
      <c r="Y16" s="22"/>
      <c r="Z16" s="27"/>
      <c r="AA16" s="24"/>
      <c r="AB16" s="24"/>
      <c r="AC16" s="24"/>
      <c r="AD16" s="24"/>
      <c r="AE16" s="24"/>
      <c r="AF16" s="24"/>
      <c r="AG16" s="24"/>
      <c r="AH16" s="24"/>
      <c r="AI16" s="24"/>
      <c r="AJ16" s="24"/>
      <c r="AK16" s="24"/>
      <c r="AL16" s="24"/>
      <c r="AM16" s="24"/>
      <c r="AN16" s="24"/>
      <c r="AO16" s="24"/>
      <c r="AP16" s="24"/>
      <c r="AQ16" s="24"/>
      <c r="AR16" s="24"/>
      <c r="AS16" s="24"/>
      <c r="AT16" s="24"/>
      <c r="AU16" s="24"/>
      <c r="AV16" s="24"/>
      <c r="AW16" s="24"/>
    </row>
    <row r="17" spans="1:50" s="25" customFormat="1" ht="17.100000000000001" customHeight="1">
      <c r="A17" s="370" t="s">
        <v>63</v>
      </c>
      <c r="B17" s="367"/>
      <c r="C17" s="367"/>
      <c r="D17" s="367"/>
      <c r="E17" s="367"/>
      <c r="F17" s="367"/>
      <c r="G17" s="367"/>
      <c r="H17" s="367"/>
      <c r="I17" s="367"/>
      <c r="J17" s="367"/>
      <c r="K17" s="367"/>
      <c r="L17" s="367"/>
      <c r="M17" s="367"/>
      <c r="N17" s="21"/>
      <c r="O17" s="21"/>
      <c r="P17" s="21"/>
      <c r="Q17" s="21"/>
      <c r="R17" s="22"/>
      <c r="S17" s="22"/>
      <c r="T17" s="22"/>
      <c r="U17" s="22"/>
      <c r="V17" s="22"/>
      <c r="W17" s="22"/>
      <c r="X17" s="22"/>
      <c r="Y17" s="22"/>
      <c r="Z17" s="23"/>
      <c r="AA17" s="24"/>
      <c r="AB17" s="24"/>
      <c r="AC17" s="24"/>
      <c r="AD17" s="24"/>
      <c r="AE17" s="24"/>
      <c r="AF17" s="24"/>
      <c r="AG17" s="24"/>
      <c r="AH17" s="24"/>
      <c r="AI17" s="24"/>
      <c r="AJ17" s="24"/>
      <c r="AK17" s="24"/>
      <c r="AL17" s="24"/>
      <c r="AM17" s="24"/>
      <c r="AN17" s="24"/>
      <c r="AO17" s="24"/>
      <c r="AP17" s="24"/>
      <c r="AQ17" s="24"/>
      <c r="AR17" s="24"/>
      <c r="AS17" s="24"/>
      <c r="AT17" s="24"/>
      <c r="AU17" s="24"/>
      <c r="AV17" s="24"/>
      <c r="AW17" s="24"/>
    </row>
    <row r="18" spans="1:50" s="25" customFormat="1" ht="15.75" hidden="1" customHeight="1">
      <c r="A18" s="28"/>
      <c r="B18" s="21"/>
      <c r="C18" s="21"/>
      <c r="D18" s="21"/>
      <c r="E18" s="29">
        <v>2</v>
      </c>
      <c r="F18" s="30">
        <v>2</v>
      </c>
      <c r="G18" s="21"/>
      <c r="H18" s="21"/>
      <c r="I18" s="21"/>
      <c r="J18" s="21"/>
      <c r="K18" s="21"/>
      <c r="L18" s="21"/>
      <c r="M18" s="21"/>
      <c r="N18" s="21"/>
      <c r="O18" s="21"/>
      <c r="P18" s="21"/>
      <c r="Q18" s="21"/>
      <c r="R18" s="22"/>
      <c r="S18" s="22"/>
      <c r="T18" s="22"/>
      <c r="U18" s="22"/>
      <c r="V18" s="22"/>
      <c r="W18" s="22"/>
      <c r="X18" s="22"/>
      <c r="Y18" s="22"/>
      <c r="Z18" s="23"/>
      <c r="AA18" s="24"/>
      <c r="AB18" s="24"/>
      <c r="AC18" s="24"/>
      <c r="AD18" s="24"/>
      <c r="AE18" s="24"/>
      <c r="AF18" s="24"/>
      <c r="AG18" s="24"/>
      <c r="AH18" s="24"/>
      <c r="AI18" s="24"/>
      <c r="AJ18" s="24"/>
      <c r="AK18" s="24"/>
      <c r="AL18" s="24"/>
      <c r="AM18" s="24"/>
      <c r="AN18" s="24"/>
      <c r="AO18" s="24"/>
      <c r="AP18" s="24"/>
      <c r="AQ18" s="24"/>
      <c r="AR18" s="24"/>
      <c r="AS18" s="24"/>
      <c r="AT18" s="24"/>
      <c r="AU18" s="24"/>
      <c r="AV18" s="24"/>
      <c r="AW18" s="24"/>
    </row>
    <row r="19" spans="1:50" ht="7.5" customHeight="1">
      <c r="A19" s="31">
        <v>2</v>
      </c>
      <c r="N19" s="32"/>
      <c r="O19" s="32"/>
      <c r="P19" s="32"/>
      <c r="Q19" s="32"/>
      <c r="Z19" s="7"/>
      <c r="AA19" s="8"/>
      <c r="AB19" s="8"/>
      <c r="AC19" s="8"/>
      <c r="AD19" s="8"/>
      <c r="AE19" s="8"/>
      <c r="AF19" s="8"/>
      <c r="AG19" s="8"/>
      <c r="AH19" s="8"/>
      <c r="AI19" s="8"/>
      <c r="AJ19" s="8"/>
      <c r="AK19" s="8"/>
      <c r="AL19" s="8"/>
      <c r="AM19" s="8"/>
      <c r="AN19" s="8"/>
      <c r="AO19" s="8"/>
      <c r="AP19" s="8"/>
      <c r="AQ19" s="8"/>
      <c r="AR19" s="8"/>
      <c r="AS19" s="8"/>
      <c r="AT19" s="8"/>
      <c r="AU19" s="8"/>
      <c r="AV19" s="8"/>
      <c r="AW19" s="8"/>
    </row>
    <row r="20" spans="1:50" ht="54.75" customHeight="1">
      <c r="A20" s="358" t="s">
        <v>64</v>
      </c>
      <c r="B20" s="359"/>
      <c r="C20" s="33"/>
      <c r="D20" s="34"/>
      <c r="E20" s="35"/>
      <c r="F20" s="35"/>
      <c r="G20" s="35"/>
      <c r="H20" s="36"/>
      <c r="I20" s="36"/>
      <c r="J20" s="37"/>
      <c r="K20" s="38"/>
      <c r="L20" s="39"/>
      <c r="M20" s="40"/>
      <c r="N20" s="40"/>
      <c r="O20" s="40"/>
      <c r="P20" s="40"/>
      <c r="Q20" s="40"/>
      <c r="R20" s="41"/>
      <c r="S20" s="41"/>
      <c r="T20" s="41"/>
      <c r="U20" s="41"/>
      <c r="V20" s="41"/>
      <c r="Z20" s="7"/>
      <c r="AA20" s="8"/>
      <c r="AB20" s="8"/>
      <c r="AC20" s="8"/>
      <c r="AD20" s="8"/>
      <c r="AE20" s="8"/>
      <c r="AF20" s="8"/>
      <c r="AG20" s="8"/>
      <c r="AH20" s="8"/>
      <c r="AI20" s="8"/>
      <c r="AJ20" s="8"/>
      <c r="AK20" s="8"/>
      <c r="AL20" s="8"/>
      <c r="AM20" s="8"/>
      <c r="AN20" s="8"/>
      <c r="AO20" s="8"/>
      <c r="AP20" s="8"/>
      <c r="AQ20" s="8"/>
      <c r="AR20" s="8"/>
      <c r="AS20" s="8"/>
      <c r="AT20" s="8"/>
      <c r="AU20" s="8"/>
      <c r="AV20" s="8"/>
      <c r="AW20" s="8"/>
    </row>
    <row r="21" spans="1:50" ht="24" customHeight="1">
      <c r="A21" s="42"/>
      <c r="B21" s="256"/>
      <c r="C21" s="37"/>
      <c r="D21" s="44"/>
      <c r="E21" s="36"/>
      <c r="F21" s="36"/>
      <c r="G21" s="36"/>
      <c r="H21" s="36"/>
      <c r="I21" s="36"/>
      <c r="J21" s="37"/>
      <c r="K21" s="38"/>
      <c r="L21" s="39"/>
      <c r="M21" s="40"/>
      <c r="N21" s="40"/>
      <c r="O21" s="40"/>
      <c r="P21" s="40"/>
      <c r="Q21" s="40"/>
      <c r="R21" s="41"/>
      <c r="S21" s="41"/>
      <c r="T21" s="41"/>
      <c r="U21" s="41"/>
      <c r="V21" s="41"/>
      <c r="Z21" s="7"/>
      <c r="AA21" s="8"/>
      <c r="AB21" s="8"/>
      <c r="AC21" s="8"/>
      <c r="AD21" s="8"/>
      <c r="AE21" s="8"/>
      <c r="AF21" s="8"/>
      <c r="AG21" s="8"/>
      <c r="AH21" s="8"/>
      <c r="AI21" s="8"/>
      <c r="AJ21" s="8"/>
      <c r="AK21" s="8"/>
      <c r="AL21" s="8"/>
      <c r="AM21" s="8"/>
      <c r="AN21" s="8"/>
      <c r="AO21" s="8"/>
      <c r="AP21" s="8"/>
      <c r="AQ21" s="8"/>
      <c r="AR21" s="8"/>
      <c r="AS21" s="8"/>
      <c r="AT21" s="8"/>
      <c r="AU21" s="8"/>
      <c r="AV21" s="8"/>
      <c r="AW21" s="8"/>
    </row>
    <row r="22" spans="1:50" ht="63" customHeight="1">
      <c r="A22" s="358" t="s">
        <v>65</v>
      </c>
      <c r="B22" s="362"/>
      <c r="C22" s="45"/>
      <c r="D22" s="34"/>
      <c r="E22" s="35"/>
      <c r="F22" s="35"/>
      <c r="G22" s="35"/>
      <c r="H22" s="36"/>
      <c r="I22" s="36"/>
      <c r="J22" s="37"/>
      <c r="K22" s="38"/>
      <c r="L22" s="39"/>
      <c r="M22" s="40"/>
      <c r="N22" s="40"/>
      <c r="O22" s="40"/>
      <c r="P22" s="40"/>
      <c r="Q22" s="40"/>
      <c r="R22" s="41"/>
      <c r="S22" s="41"/>
      <c r="T22" s="41"/>
      <c r="U22" s="41"/>
      <c r="V22" s="41"/>
      <c r="Z22" s="7"/>
      <c r="AA22" s="8"/>
      <c r="AB22" s="8"/>
      <c r="AC22" s="8"/>
      <c r="AD22" s="8"/>
      <c r="AE22" s="8"/>
      <c r="AF22" s="8"/>
      <c r="AG22" s="8"/>
      <c r="AH22" s="8"/>
      <c r="AI22" s="8"/>
      <c r="AJ22" s="8"/>
      <c r="AK22" s="8"/>
      <c r="AL22" s="8"/>
      <c r="AM22" s="8"/>
      <c r="AN22" s="8"/>
      <c r="AO22" s="8"/>
      <c r="AP22" s="8"/>
      <c r="AQ22" s="8"/>
      <c r="AR22" s="8"/>
      <c r="AS22" s="8"/>
      <c r="AT22" s="8"/>
      <c r="AU22" s="8"/>
      <c r="AV22" s="8"/>
      <c r="AW22" s="8"/>
    </row>
    <row r="23" spans="1:50" ht="30" customHeight="1">
      <c r="A23" s="118" t="s">
        <v>66</v>
      </c>
      <c r="B23" s="203"/>
      <c r="C23" s="232"/>
      <c r="D23" s="203"/>
      <c r="E23" s="203"/>
      <c r="F23" s="36"/>
      <c r="G23" s="36"/>
      <c r="H23" s="36"/>
      <c r="I23" s="36"/>
      <c r="J23" s="233"/>
      <c r="K23" s="38"/>
      <c r="L23" s="39"/>
      <c r="M23" s="40"/>
      <c r="N23" s="40"/>
      <c r="O23" s="40"/>
      <c r="P23" s="40"/>
      <c r="Q23" s="40"/>
      <c r="R23" s="41"/>
      <c r="S23" s="41"/>
      <c r="T23" s="41"/>
      <c r="U23" s="41"/>
      <c r="V23" s="41"/>
      <c r="Z23" s="7"/>
    </row>
    <row r="24" spans="1:50" ht="17.100000000000001" customHeight="1">
      <c r="A24" s="46" t="s">
        <v>67</v>
      </c>
      <c r="B24" s="206"/>
      <c r="C24" s="207"/>
      <c r="D24" s="47"/>
      <c r="E24" s="205"/>
      <c r="F24" s="48"/>
      <c r="G24" s="48"/>
      <c r="H24" s="48"/>
      <c r="I24" s="36"/>
      <c r="J24" s="37"/>
      <c r="K24" s="38"/>
      <c r="L24" s="39"/>
      <c r="M24" s="40"/>
      <c r="N24" s="40"/>
      <c r="O24" s="40"/>
      <c r="P24" s="40"/>
      <c r="Q24" s="40"/>
      <c r="R24" s="41"/>
      <c r="S24" s="41"/>
      <c r="T24" s="41"/>
      <c r="U24" s="41"/>
      <c r="V24" s="41"/>
      <c r="Z24" s="7"/>
      <c r="AA24" s="8"/>
      <c r="AB24" s="8"/>
      <c r="AC24" s="8"/>
      <c r="AD24" s="8"/>
      <c r="AE24" s="8"/>
      <c r="AF24" s="8"/>
      <c r="AG24" s="8"/>
      <c r="AH24" s="8"/>
      <c r="AI24" s="8"/>
      <c r="AJ24" s="8"/>
      <c r="AK24" s="8"/>
      <c r="AL24" s="8"/>
      <c r="AM24" s="8"/>
      <c r="AN24" s="8"/>
      <c r="AO24" s="8"/>
      <c r="AP24" s="8"/>
      <c r="AQ24" s="8"/>
      <c r="AR24" s="8"/>
      <c r="AS24" s="8"/>
      <c r="AT24" s="8"/>
      <c r="AU24" s="8"/>
      <c r="AV24" s="8"/>
      <c r="AW24" s="8"/>
    </row>
    <row r="25" spans="1:50" s="49" customFormat="1" ht="49.5" customHeight="1">
      <c r="A25" s="361" t="s">
        <v>68</v>
      </c>
      <c r="B25" s="362"/>
      <c r="C25" s="272" t="s">
        <v>69</v>
      </c>
      <c r="D25" s="376" t="s">
        <v>70</v>
      </c>
      <c r="E25" s="377"/>
      <c r="F25" s="378"/>
      <c r="G25" s="273" t="s">
        <v>71</v>
      </c>
      <c r="H25" s="274" t="s">
        <v>72</v>
      </c>
      <c r="I25" s="347"/>
      <c r="J25" s="348"/>
      <c r="K25" s="348"/>
      <c r="M25" s="49" t="s">
        <v>73</v>
      </c>
      <c r="N25" s="50"/>
      <c r="O25" s="51"/>
      <c r="Z25" s="52"/>
      <c r="AA25" s="53"/>
      <c r="AB25" s="53"/>
      <c r="AC25" s="53"/>
      <c r="AD25" s="53"/>
      <c r="AE25" s="53"/>
      <c r="AF25" s="53"/>
      <c r="AG25" s="53"/>
      <c r="AH25" s="53"/>
      <c r="AI25" s="53"/>
      <c r="AJ25" s="53"/>
      <c r="AK25" s="53"/>
      <c r="AL25" s="53"/>
      <c r="AM25" s="53"/>
      <c r="AN25" s="53"/>
      <c r="AO25" s="53"/>
      <c r="AP25" s="53"/>
      <c r="AQ25" s="53"/>
      <c r="AR25" s="53"/>
      <c r="AS25" s="53"/>
      <c r="AT25" s="53"/>
      <c r="AU25" s="53"/>
      <c r="AV25" s="53"/>
      <c r="AW25" s="53"/>
    </row>
    <row r="26" spans="1:50" ht="25.5" customHeight="1">
      <c r="A26" s="360" t="s">
        <v>74</v>
      </c>
      <c r="B26" s="291"/>
      <c r="C26" s="234">
        <v>1</v>
      </c>
      <c r="D26" s="373">
        <f>IF(AND(F18=1,E18=1),12,IF(AND(F18=1,E18=2),12,IF(AND(F18=1,E18=3),14,IF(AND(F18=2,E18=1),12,IF(AND(F18=2,E18=2),18,24)))))</f>
        <v>18</v>
      </c>
      <c r="E26" s="374"/>
      <c r="F26" s="375"/>
      <c r="G26" s="235">
        <f>D26*C26</f>
        <v>18</v>
      </c>
      <c r="H26" s="236" t="s">
        <v>75</v>
      </c>
      <c r="I26" s="371"/>
      <c r="J26" s="372"/>
      <c r="K26" s="372"/>
      <c r="N26" s="50"/>
      <c r="O26" s="50"/>
      <c r="P26" s="50"/>
      <c r="Q26" s="50"/>
      <c r="Z26" s="57"/>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ht="26.25" customHeight="1">
      <c r="A27" s="290" t="s">
        <v>76</v>
      </c>
      <c r="B27" s="291"/>
      <c r="C27" s="237">
        <v>1</v>
      </c>
      <c r="D27" s="353">
        <f>IF(F18=1,6,8)</f>
        <v>8</v>
      </c>
      <c r="E27" s="354"/>
      <c r="F27" s="355"/>
      <c r="G27" s="235">
        <f>D27*C27</f>
        <v>8</v>
      </c>
      <c r="H27" s="236" t="s">
        <v>77</v>
      </c>
      <c r="I27" s="371"/>
      <c r="J27" s="289"/>
      <c r="K27" s="289"/>
      <c r="N27" s="50"/>
      <c r="O27" s="50"/>
      <c r="P27" s="50"/>
      <c r="Q27" s="50"/>
      <c r="Z27" s="57"/>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ht="25.5" customHeight="1">
      <c r="A28" s="290" t="s">
        <v>78</v>
      </c>
      <c r="B28" s="291"/>
      <c r="C28" s="238">
        <v>2</v>
      </c>
      <c r="D28" s="353">
        <f>IF(F18=1,6,8)</f>
        <v>8</v>
      </c>
      <c r="E28" s="354"/>
      <c r="F28" s="355"/>
      <c r="G28" s="235">
        <f>D28*C28</f>
        <v>16</v>
      </c>
      <c r="H28" s="239" t="s">
        <v>77</v>
      </c>
      <c r="N28" s="50"/>
      <c r="O28" s="50"/>
      <c r="P28" s="50"/>
      <c r="Q28" s="50"/>
      <c r="Z28" s="57"/>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ht="12" customHeight="1">
      <c r="A29" s="356"/>
      <c r="B29" s="356"/>
      <c r="C29" s="61"/>
      <c r="D29" s="61"/>
      <c r="E29" s="61"/>
      <c r="F29" s="50"/>
      <c r="G29" s="50"/>
      <c r="H29" s="356"/>
      <c r="I29" s="357"/>
      <c r="J29" s="289"/>
      <c r="K29" s="289"/>
      <c r="Z29" s="57"/>
      <c r="AA29" s="8"/>
      <c r="AB29" s="8"/>
      <c r="AC29" s="8"/>
      <c r="AD29" s="8"/>
      <c r="AE29" s="8"/>
      <c r="AF29" s="8"/>
      <c r="AG29" s="8"/>
      <c r="AH29" s="8"/>
      <c r="AI29" s="8"/>
      <c r="AJ29" s="8"/>
      <c r="AK29" s="8"/>
      <c r="AL29" s="8"/>
      <c r="AM29" s="8"/>
      <c r="AN29" s="8"/>
      <c r="AO29" s="8"/>
      <c r="AP29" s="8"/>
      <c r="AQ29" s="8"/>
      <c r="AR29" s="8"/>
      <c r="AS29" s="8"/>
      <c r="AT29" s="8"/>
      <c r="AU29" s="8"/>
      <c r="AV29" s="8"/>
      <c r="AW29" s="8"/>
    </row>
    <row r="30" spans="1:50" ht="22.5" customHeight="1">
      <c r="A30" s="295" t="s">
        <v>79</v>
      </c>
      <c r="B30" s="296"/>
      <c r="C30" s="296"/>
      <c r="D30" s="296"/>
      <c r="E30" s="296"/>
      <c r="F30" s="296"/>
      <c r="G30" s="296"/>
      <c r="H30" s="296"/>
      <c r="I30" s="296"/>
      <c r="J30" s="296"/>
      <c r="K30" s="296"/>
      <c r="L30" s="296"/>
      <c r="M30" s="296"/>
      <c r="N30" s="297"/>
      <c r="O30" s="297"/>
      <c r="P30" s="297"/>
      <c r="Q30" s="297"/>
      <c r="R30" s="297"/>
      <c r="S30" s="297"/>
      <c r="T30" s="297"/>
      <c r="U30" s="297"/>
      <c r="V30" s="297"/>
      <c r="W30" s="297"/>
      <c r="X30" s="297"/>
      <c r="Y30" s="298"/>
      <c r="Z30" s="299"/>
      <c r="AA30" s="8"/>
      <c r="AB30" s="8"/>
      <c r="AC30" s="8"/>
      <c r="AD30" s="8"/>
      <c r="AE30" s="8"/>
      <c r="AF30" s="8"/>
      <c r="AG30" s="8"/>
      <c r="AH30" s="8"/>
      <c r="AI30" s="8"/>
      <c r="AJ30" s="8"/>
      <c r="AK30" s="8"/>
      <c r="AL30" s="8"/>
      <c r="AM30" s="8"/>
      <c r="AN30" s="8"/>
      <c r="AO30" s="8"/>
      <c r="AP30" s="8"/>
      <c r="AQ30" s="8"/>
      <c r="AR30" s="8"/>
      <c r="AS30" s="8"/>
      <c r="AT30" s="8"/>
      <c r="AU30" s="8"/>
      <c r="AV30" s="8"/>
      <c r="AW30" s="8"/>
    </row>
    <row r="31" spans="1:50" ht="17.25" customHeight="1">
      <c r="A31" s="304"/>
      <c r="B31" s="305"/>
      <c r="C31" s="306"/>
      <c r="D31" s="301" t="s">
        <v>80</v>
      </c>
      <c r="E31" s="302"/>
      <c r="F31" s="302"/>
      <c r="G31" s="302"/>
      <c r="H31" s="303"/>
      <c r="I31" s="63"/>
      <c r="J31" s="63"/>
      <c r="K31" s="64"/>
      <c r="L31" s="64"/>
      <c r="M31" s="41"/>
      <c r="N31" s="41"/>
      <c r="O31" s="41"/>
      <c r="P31" s="41"/>
      <c r="Q31" s="41"/>
      <c r="R31" s="41"/>
      <c r="S31" s="41"/>
      <c r="T31" s="41"/>
      <c r="U31" s="41"/>
      <c r="V31" s="41"/>
      <c r="W31" s="41"/>
      <c r="X31" s="41"/>
      <c r="Y31" s="41"/>
      <c r="Z31" s="7"/>
      <c r="AA31" s="8"/>
      <c r="AB31" s="8"/>
      <c r="AC31" s="8"/>
      <c r="AD31" s="8"/>
      <c r="AE31" s="8"/>
      <c r="AF31" s="8"/>
      <c r="AG31" s="8"/>
      <c r="AH31" s="8"/>
      <c r="AI31" s="8"/>
      <c r="AJ31" s="8"/>
      <c r="AK31" s="8"/>
      <c r="AL31" s="8"/>
      <c r="AM31" s="8"/>
      <c r="AN31" s="8"/>
      <c r="AO31" s="8"/>
      <c r="AP31" s="8"/>
      <c r="AQ31" s="8"/>
      <c r="AR31" s="8"/>
      <c r="AS31" s="8"/>
      <c r="AT31" s="8"/>
      <c r="AU31" s="8"/>
      <c r="AV31" s="8"/>
      <c r="AW31" s="8"/>
    </row>
    <row r="32" spans="1:50" ht="17.25" customHeight="1">
      <c r="A32" s="65"/>
      <c r="B32" s="66"/>
      <c r="C32" s="41"/>
      <c r="D32" s="240" t="s">
        <v>6</v>
      </c>
      <c r="E32" s="240" t="s">
        <v>7</v>
      </c>
      <c r="F32" s="240" t="s">
        <v>8</v>
      </c>
      <c r="G32" s="240" t="s">
        <v>9</v>
      </c>
      <c r="H32" s="240" t="s">
        <v>10</v>
      </c>
      <c r="I32" s="63"/>
      <c r="J32" s="41"/>
      <c r="K32" s="41"/>
      <c r="L32" s="41"/>
      <c r="M32" s="41"/>
      <c r="N32" s="41"/>
      <c r="O32" s="41"/>
      <c r="P32" s="41"/>
      <c r="Q32" s="41"/>
      <c r="R32" s="41"/>
      <c r="S32" s="41"/>
      <c r="T32" s="41"/>
      <c r="U32" s="41"/>
      <c r="V32" s="41"/>
      <c r="W32" s="41"/>
      <c r="X32" s="41"/>
      <c r="Y32" s="41"/>
      <c r="Z32" s="7"/>
      <c r="AA32" s="8"/>
      <c r="AB32" s="8"/>
      <c r="AC32" s="8"/>
      <c r="AD32" s="8"/>
      <c r="AE32" s="8"/>
      <c r="AF32" s="8"/>
      <c r="AG32" s="8"/>
      <c r="AH32" s="8"/>
      <c r="AI32" s="8"/>
      <c r="AJ32" s="8"/>
      <c r="AK32" s="8"/>
      <c r="AL32" s="8"/>
      <c r="AM32" s="8"/>
      <c r="AN32" s="8"/>
      <c r="AO32" s="8"/>
      <c r="AP32" s="8"/>
      <c r="AQ32" s="8"/>
      <c r="AR32" s="8"/>
      <c r="AS32" s="8"/>
      <c r="AT32" s="8"/>
      <c r="AU32" s="8"/>
      <c r="AV32" s="8"/>
      <c r="AW32" s="8"/>
    </row>
    <row r="33" spans="1:49" ht="20.25" customHeight="1">
      <c r="A33" s="309" t="s">
        <v>81</v>
      </c>
      <c r="B33" s="310"/>
      <c r="C33" s="311"/>
      <c r="D33" s="235">
        <f>G27+G26</f>
        <v>26</v>
      </c>
      <c r="E33" s="239">
        <f>IF(E18=1,D33,IF(E18=2,G27,D27))</f>
        <v>8</v>
      </c>
      <c r="F33" s="239">
        <f>IF(E18=1,D33,IF(E18=2,D33,E33))</f>
        <v>26</v>
      </c>
      <c r="G33" s="239">
        <f>IF(E18=1,D33,IF(E18=2,E33,D33))</f>
        <v>8</v>
      </c>
      <c r="H33" s="239" t="s">
        <v>82</v>
      </c>
      <c r="I33" s="68"/>
      <c r="J33" s="69"/>
      <c r="K33" s="70"/>
      <c r="L33" s="70"/>
      <c r="M33" s="70"/>
      <c r="N33" s="70"/>
      <c r="O33" s="70"/>
      <c r="P33" s="70"/>
      <c r="Q33" s="70"/>
      <c r="R33" s="70"/>
      <c r="S33" s="70"/>
      <c r="T33" s="70"/>
      <c r="U33" s="70"/>
      <c r="V33" s="70"/>
      <c r="W33" s="41"/>
      <c r="X33" s="41"/>
      <c r="Y33" s="41"/>
      <c r="Z33" s="7"/>
      <c r="AA33" s="8"/>
      <c r="AB33" s="8"/>
      <c r="AC33" s="8"/>
      <c r="AD33" s="8"/>
      <c r="AE33" s="8"/>
      <c r="AF33" s="8"/>
      <c r="AG33" s="8"/>
      <c r="AH33" s="8"/>
      <c r="AI33" s="8"/>
      <c r="AJ33" s="8"/>
      <c r="AK33" s="8"/>
      <c r="AL33" s="8"/>
      <c r="AM33" s="8"/>
      <c r="AN33" s="8"/>
      <c r="AO33" s="8"/>
      <c r="AP33" s="8"/>
      <c r="AQ33" s="8"/>
      <c r="AR33" s="8"/>
      <c r="AS33" s="8"/>
      <c r="AT33" s="8"/>
      <c r="AU33" s="8"/>
      <c r="AV33" s="8"/>
      <c r="AW33" s="8"/>
    </row>
    <row r="34" spans="1:49" ht="20.25" customHeight="1">
      <c r="A34" s="309" t="s">
        <v>83</v>
      </c>
      <c r="B34" s="310"/>
      <c r="C34" s="311"/>
      <c r="D34" s="235">
        <f>G28+G26</f>
        <v>34</v>
      </c>
      <c r="E34" s="239">
        <f>IF(E18=1,D34,IF(E18=2,G28,(D28*C28)))</f>
        <v>16</v>
      </c>
      <c r="F34" s="239">
        <f>IF(E18=1,D34,IF(E18=2,D34,E34))</f>
        <v>34</v>
      </c>
      <c r="G34" s="239">
        <f>IF(E18=1,D34,IF(E18=2,E34,D34))</f>
        <v>16</v>
      </c>
      <c r="H34" s="239" t="s">
        <v>82</v>
      </c>
      <c r="I34" s="68"/>
      <c r="J34" s="69"/>
      <c r="K34" s="70"/>
      <c r="L34" s="70"/>
      <c r="M34" s="70"/>
      <c r="N34" s="70"/>
      <c r="O34" s="70"/>
      <c r="P34" s="70"/>
      <c r="Q34" s="70"/>
      <c r="R34" s="70"/>
      <c r="S34" s="70"/>
      <c r="T34" s="70"/>
      <c r="U34" s="70"/>
      <c r="V34" s="70"/>
      <c r="W34" s="41"/>
      <c r="X34" s="41"/>
      <c r="Y34" s="41"/>
      <c r="Z34" s="7"/>
      <c r="AA34" s="8"/>
      <c r="AB34" s="8"/>
      <c r="AC34" s="8"/>
      <c r="AD34" s="8"/>
      <c r="AE34" s="8"/>
      <c r="AF34" s="8"/>
      <c r="AG34" s="8"/>
      <c r="AH34" s="8"/>
      <c r="AI34" s="8"/>
      <c r="AJ34" s="8"/>
      <c r="AK34" s="8"/>
      <c r="AL34" s="8"/>
      <c r="AM34" s="8"/>
      <c r="AN34" s="8"/>
      <c r="AO34" s="8"/>
      <c r="AP34" s="8"/>
      <c r="AQ34" s="8"/>
      <c r="AR34" s="8"/>
      <c r="AS34" s="8"/>
      <c r="AT34" s="8"/>
      <c r="AU34" s="8"/>
      <c r="AV34" s="8"/>
      <c r="AW34" s="8"/>
    </row>
    <row r="35" spans="1:49" ht="15.75" customHeight="1">
      <c r="A35" s="5"/>
      <c r="B35" s="49"/>
      <c r="C35" s="49"/>
      <c r="D35" s="49"/>
      <c r="E35" s="71"/>
      <c r="F35" s="71"/>
      <c r="G35" s="71"/>
      <c r="H35" s="72"/>
      <c r="Z35" s="7"/>
      <c r="AA35" s="8"/>
      <c r="AB35" s="8"/>
      <c r="AC35" s="8"/>
      <c r="AD35" s="8"/>
      <c r="AE35" s="8"/>
      <c r="AF35" s="8"/>
      <c r="AG35" s="8"/>
      <c r="AH35" s="8"/>
      <c r="AI35" s="8"/>
      <c r="AJ35" s="8"/>
      <c r="AK35" s="8"/>
      <c r="AL35" s="8"/>
      <c r="AM35" s="8"/>
      <c r="AN35" s="8"/>
      <c r="AO35" s="8"/>
      <c r="AP35" s="8"/>
      <c r="AQ35" s="8"/>
      <c r="AR35" s="8"/>
      <c r="AS35" s="8"/>
      <c r="AT35" s="8"/>
      <c r="AU35" s="8"/>
      <c r="AV35" s="8"/>
      <c r="AW35" s="8"/>
    </row>
    <row r="36" spans="1:49" ht="24.75" customHeight="1">
      <c r="A36" s="307" t="s">
        <v>84</v>
      </c>
      <c r="B36" s="308"/>
      <c r="C36" s="308"/>
      <c r="D36" s="308"/>
      <c r="E36" s="308"/>
      <c r="F36" s="308"/>
      <c r="G36" s="308"/>
      <c r="H36" s="308"/>
      <c r="I36" s="308"/>
      <c r="J36" s="308"/>
      <c r="K36" s="308"/>
      <c r="L36" s="308"/>
      <c r="M36" s="73"/>
      <c r="N36" s="73"/>
      <c r="O36" s="73"/>
      <c r="P36" s="73"/>
      <c r="Q36" s="73"/>
      <c r="R36" s="74"/>
      <c r="S36" s="74"/>
      <c r="T36" s="74"/>
      <c r="U36" s="74"/>
      <c r="V36" s="74"/>
      <c r="W36" s="74"/>
      <c r="X36" s="74"/>
      <c r="Y36" s="74"/>
      <c r="Z36" s="75"/>
    </row>
    <row r="37" spans="1:49" ht="15.75" customHeight="1">
      <c r="A37" s="231" t="s">
        <v>85</v>
      </c>
      <c r="B37" s="25"/>
      <c r="C37" s="25"/>
      <c r="D37" s="25"/>
      <c r="E37" s="25"/>
      <c r="F37" s="25"/>
      <c r="G37" s="76"/>
      <c r="H37" s="76"/>
      <c r="I37" s="76"/>
      <c r="J37" s="76"/>
      <c r="K37" s="76"/>
      <c r="L37" s="76"/>
      <c r="M37" s="76"/>
      <c r="Z37" s="7"/>
      <c r="AA37" s="8"/>
      <c r="AB37" s="8"/>
      <c r="AC37" s="8"/>
      <c r="AD37" s="8"/>
      <c r="AE37" s="8"/>
      <c r="AF37" s="8"/>
      <c r="AG37" s="8"/>
      <c r="AH37" s="8"/>
      <c r="AI37" s="8"/>
      <c r="AJ37" s="8"/>
      <c r="AK37" s="8"/>
      <c r="AL37" s="8"/>
      <c r="AM37" s="8"/>
      <c r="AN37" s="8"/>
      <c r="AO37" s="8"/>
      <c r="AP37" s="8"/>
      <c r="AQ37" s="8"/>
      <c r="AR37" s="8"/>
      <c r="AS37" s="8"/>
      <c r="AT37" s="8"/>
      <c r="AU37" s="8"/>
      <c r="AV37" s="8"/>
      <c r="AW37" s="8"/>
    </row>
    <row r="38" spans="1:49" ht="15.75" customHeight="1">
      <c r="A38" s="349" t="s">
        <v>86</v>
      </c>
      <c r="B38" s="350"/>
      <c r="C38" s="350"/>
      <c r="D38" s="350"/>
      <c r="E38" s="350"/>
      <c r="F38" s="350"/>
      <c r="G38" s="350"/>
      <c r="H38" s="350"/>
      <c r="I38" s="350"/>
      <c r="J38" s="350"/>
      <c r="K38" s="350"/>
      <c r="L38" s="350"/>
      <c r="M38" s="350"/>
      <c r="Z38" s="7"/>
      <c r="AA38" s="8"/>
      <c r="AB38" s="8"/>
      <c r="AC38" s="8"/>
      <c r="AD38" s="8"/>
      <c r="AE38" s="8"/>
      <c r="AF38" s="8"/>
      <c r="AG38" s="8"/>
      <c r="AH38" s="8"/>
      <c r="AI38" s="8"/>
      <c r="AJ38" s="8"/>
      <c r="AK38" s="8"/>
      <c r="AL38" s="8"/>
      <c r="AM38" s="8"/>
      <c r="AN38" s="8"/>
      <c r="AO38" s="8"/>
      <c r="AP38" s="8"/>
      <c r="AQ38" s="8"/>
      <c r="AR38" s="8"/>
      <c r="AS38" s="8"/>
      <c r="AT38" s="8"/>
      <c r="AU38" s="8"/>
      <c r="AV38" s="8"/>
      <c r="AW38" s="8"/>
    </row>
    <row r="39" spans="1:49" ht="11.25" customHeight="1">
      <c r="A39" s="77"/>
      <c r="B39" s="76"/>
      <c r="C39" s="76"/>
      <c r="D39" s="76"/>
      <c r="E39" s="76"/>
      <c r="F39" s="76"/>
      <c r="G39" s="76"/>
      <c r="H39" s="76"/>
      <c r="I39" s="76"/>
      <c r="J39" s="76"/>
      <c r="K39" s="76"/>
      <c r="L39" s="76"/>
      <c r="M39" s="76"/>
      <c r="Z39" s="7"/>
      <c r="AA39" s="8"/>
      <c r="AB39" s="8"/>
      <c r="AC39" s="8"/>
      <c r="AD39" s="8"/>
      <c r="AE39" s="8"/>
      <c r="AF39" s="8"/>
      <c r="AG39" s="8"/>
      <c r="AH39" s="8"/>
      <c r="AI39" s="8"/>
      <c r="AJ39" s="8"/>
      <c r="AK39" s="8"/>
      <c r="AL39" s="8"/>
      <c r="AM39" s="8"/>
      <c r="AN39" s="8"/>
      <c r="AO39" s="8"/>
      <c r="AP39" s="8"/>
      <c r="AQ39" s="8"/>
      <c r="AR39" s="8"/>
      <c r="AS39" s="8"/>
      <c r="AT39" s="8"/>
      <c r="AU39" s="8"/>
      <c r="AV39" s="8"/>
      <c r="AW39" s="8"/>
    </row>
    <row r="40" spans="1:49" ht="18.600000000000001">
      <c r="A40" s="78" t="s">
        <v>87</v>
      </c>
      <c r="B40" s="351" t="s">
        <v>88</v>
      </c>
      <c r="C40" s="352"/>
      <c r="D40" s="54"/>
      <c r="E40" s="54"/>
      <c r="F40" s="76"/>
      <c r="G40" s="76"/>
      <c r="H40" s="76"/>
      <c r="I40" s="76"/>
      <c r="J40" s="76"/>
      <c r="K40" s="76"/>
      <c r="L40" s="76"/>
      <c r="M40" s="76"/>
      <c r="Z40" s="7"/>
      <c r="AA40" s="8"/>
      <c r="AB40" s="8"/>
      <c r="AC40" s="8"/>
      <c r="AD40" s="8"/>
      <c r="AE40" s="8"/>
      <c r="AF40" s="8"/>
      <c r="AG40" s="8"/>
      <c r="AH40" s="8"/>
      <c r="AI40" s="8"/>
      <c r="AJ40" s="8"/>
      <c r="AK40" s="8"/>
      <c r="AL40" s="8"/>
      <c r="AM40" s="8"/>
      <c r="AN40" s="8"/>
      <c r="AO40" s="8"/>
      <c r="AP40" s="8"/>
      <c r="AQ40" s="8"/>
      <c r="AR40" s="8"/>
      <c r="AS40" s="8"/>
      <c r="AT40" s="8"/>
      <c r="AU40" s="8"/>
      <c r="AV40" s="8"/>
      <c r="AW40" s="8"/>
    </row>
    <row r="41" spans="1:49" ht="18.600000000000001">
      <c r="A41" s="78"/>
      <c r="B41" s="214"/>
      <c r="C41" s="216"/>
      <c r="D41" s="54"/>
      <c r="E41" s="54"/>
      <c r="F41" s="76"/>
      <c r="G41" s="76"/>
      <c r="H41" s="76"/>
      <c r="I41" s="76"/>
      <c r="J41" s="76"/>
      <c r="K41" s="76"/>
      <c r="L41" s="76"/>
      <c r="M41" s="76"/>
      <c r="Z41" s="7"/>
      <c r="AA41" s="8"/>
      <c r="AB41" s="8"/>
      <c r="AC41" s="8"/>
      <c r="AD41" s="8"/>
      <c r="AE41" s="8"/>
      <c r="AF41" s="8"/>
      <c r="AG41" s="8"/>
      <c r="AH41" s="8"/>
      <c r="AI41" s="8"/>
      <c r="AJ41" s="8"/>
      <c r="AK41" s="8"/>
      <c r="AL41" s="8"/>
      <c r="AM41" s="8"/>
      <c r="AN41" s="8"/>
      <c r="AO41" s="8"/>
      <c r="AP41" s="8"/>
      <c r="AQ41" s="8"/>
      <c r="AR41" s="8"/>
      <c r="AS41" s="8"/>
      <c r="AT41" s="8"/>
      <c r="AU41" s="8"/>
      <c r="AV41" s="8"/>
      <c r="AW41" s="8"/>
    </row>
    <row r="42" spans="1:49" ht="18.95" thickBot="1">
      <c r="A42" s="213" t="s">
        <v>89</v>
      </c>
      <c r="C42" s="215"/>
      <c r="Z42" s="7"/>
      <c r="AA42" s="8"/>
      <c r="AB42" s="8"/>
      <c r="AC42" s="8"/>
      <c r="AD42" s="8"/>
      <c r="AE42" s="8"/>
      <c r="AF42" s="8"/>
      <c r="AG42" s="8"/>
      <c r="AH42" s="8"/>
      <c r="AI42" s="8"/>
      <c r="AJ42" s="8"/>
      <c r="AK42" s="8"/>
      <c r="AL42" s="8"/>
      <c r="AM42" s="8"/>
      <c r="AN42" s="8"/>
      <c r="AO42" s="8"/>
      <c r="AP42" s="8"/>
      <c r="AQ42" s="8"/>
      <c r="AR42" s="8"/>
      <c r="AS42" s="8"/>
      <c r="AT42" s="8"/>
      <c r="AU42" s="8"/>
      <c r="AV42" s="8"/>
      <c r="AW42" s="8"/>
    </row>
    <row r="43" spans="1:49" s="49" customFormat="1" ht="19.5" customHeight="1" thickBot="1">
      <c r="A43" s="79" t="s">
        <v>90</v>
      </c>
      <c r="B43" s="80" t="s">
        <v>4</v>
      </c>
      <c r="C43" s="81" t="s">
        <v>91</v>
      </c>
      <c r="D43" s="81" t="s">
        <v>6</v>
      </c>
      <c r="E43" s="81" t="s">
        <v>7</v>
      </c>
      <c r="F43" s="81" t="s">
        <v>8</v>
      </c>
      <c r="G43" s="81" t="s">
        <v>9</v>
      </c>
      <c r="H43" s="81" t="s">
        <v>10</v>
      </c>
      <c r="I43" s="81" t="s">
        <v>11</v>
      </c>
      <c r="J43" s="81" t="s">
        <v>12</v>
      </c>
      <c r="K43" s="81" t="s">
        <v>13</v>
      </c>
      <c r="L43" s="81" t="s">
        <v>14</v>
      </c>
      <c r="M43" s="81" t="s">
        <v>15</v>
      </c>
      <c r="N43" s="81" t="s">
        <v>16</v>
      </c>
      <c r="O43" s="81" t="s">
        <v>17</v>
      </c>
      <c r="P43" s="81" t="s">
        <v>18</v>
      </c>
      <c r="Q43" s="81" t="s">
        <v>19</v>
      </c>
      <c r="R43" s="82" t="s">
        <v>36</v>
      </c>
      <c r="S43" s="82" t="s">
        <v>92</v>
      </c>
      <c r="T43" s="82" t="s">
        <v>93</v>
      </c>
      <c r="U43" s="82" t="s">
        <v>94</v>
      </c>
      <c r="V43" s="82" t="s">
        <v>95</v>
      </c>
      <c r="W43" s="82" t="s">
        <v>96</v>
      </c>
      <c r="X43" s="82" t="s">
        <v>97</v>
      </c>
      <c r="Y43" s="82" t="s">
        <v>98</v>
      </c>
      <c r="Z43" s="83" t="s">
        <v>99</v>
      </c>
      <c r="AA43" s="53"/>
      <c r="AB43" s="53"/>
      <c r="AC43" s="53"/>
      <c r="AD43" s="53"/>
      <c r="AE43" s="53"/>
      <c r="AF43" s="53"/>
      <c r="AG43" s="53"/>
      <c r="AH43" s="53"/>
      <c r="AI43" s="53"/>
      <c r="AJ43" s="53"/>
      <c r="AK43" s="53"/>
      <c r="AL43" s="53"/>
      <c r="AM43" s="53"/>
      <c r="AN43" s="53"/>
      <c r="AO43" s="53"/>
      <c r="AP43" s="53"/>
      <c r="AQ43" s="53"/>
      <c r="AR43" s="53"/>
      <c r="AS43" s="53"/>
      <c r="AT43" s="53"/>
      <c r="AU43" s="53"/>
      <c r="AV43" s="53"/>
      <c r="AW43" s="53"/>
    </row>
    <row r="44" spans="1:49" ht="15.6">
      <c r="A44" s="84" t="s">
        <v>100</v>
      </c>
      <c r="B44" s="85">
        <v>2</v>
      </c>
      <c r="C44" s="86" t="s">
        <v>101</v>
      </c>
      <c r="D44" s="87">
        <v>34</v>
      </c>
      <c r="E44" s="88">
        <v>16</v>
      </c>
      <c r="F44" s="87">
        <v>34</v>
      </c>
      <c r="G44" s="88">
        <v>16</v>
      </c>
      <c r="H44" s="87">
        <v>34</v>
      </c>
      <c r="I44" s="88"/>
      <c r="J44" s="88"/>
      <c r="K44" s="88"/>
      <c r="L44" s="88"/>
      <c r="M44" s="88"/>
      <c r="N44" s="89"/>
      <c r="O44" s="89"/>
      <c r="P44" s="89"/>
      <c r="Q44" s="90"/>
      <c r="R44" s="90"/>
      <c r="S44" s="90"/>
      <c r="T44" s="90"/>
      <c r="U44" s="90"/>
      <c r="V44" s="90"/>
      <c r="W44" s="90"/>
      <c r="X44" s="90"/>
      <c r="Y44" s="91"/>
      <c r="Z44" s="92"/>
      <c r="AA44" s="8"/>
      <c r="AB44" s="8"/>
      <c r="AC44" s="8"/>
      <c r="AD44" s="8"/>
      <c r="AE44" s="8"/>
      <c r="AF44" s="8"/>
      <c r="AG44" s="8"/>
      <c r="AH44" s="8"/>
      <c r="AI44" s="8"/>
      <c r="AJ44" s="8"/>
      <c r="AK44" s="8"/>
      <c r="AL44" s="8"/>
      <c r="AM44" s="8"/>
      <c r="AN44" s="8"/>
      <c r="AO44" s="8"/>
      <c r="AP44" s="8"/>
      <c r="AQ44" s="8"/>
      <c r="AR44" s="8"/>
      <c r="AS44" s="8"/>
      <c r="AT44" s="8"/>
      <c r="AU44" s="8"/>
      <c r="AV44" s="8"/>
      <c r="AW44" s="8"/>
    </row>
    <row r="45" spans="1:49" ht="15.6">
      <c r="A45" s="84" t="s">
        <v>102</v>
      </c>
      <c r="B45" s="93">
        <v>2</v>
      </c>
      <c r="C45" s="86" t="s">
        <v>103</v>
      </c>
      <c r="D45" s="94">
        <v>34</v>
      </c>
      <c r="E45" s="95">
        <v>16</v>
      </c>
      <c r="F45" s="94">
        <v>34</v>
      </c>
      <c r="G45" s="95">
        <v>16</v>
      </c>
      <c r="H45" s="94">
        <v>34</v>
      </c>
      <c r="I45" s="95"/>
      <c r="J45" s="94"/>
      <c r="K45" s="94"/>
      <c r="L45" s="94"/>
      <c r="M45" s="94"/>
      <c r="N45" s="96"/>
      <c r="O45" s="96"/>
      <c r="P45" s="96"/>
      <c r="Q45" s="97"/>
      <c r="R45" s="97"/>
      <c r="S45" s="97"/>
      <c r="T45" s="97"/>
      <c r="U45" s="97"/>
      <c r="V45" s="97"/>
      <c r="W45" s="97"/>
      <c r="X45" s="97"/>
      <c r="Y45" s="98"/>
      <c r="Z45" s="99"/>
      <c r="AA45" s="8"/>
      <c r="AB45" s="8"/>
      <c r="AC45" s="8"/>
      <c r="AD45" s="8"/>
      <c r="AE45" s="8"/>
      <c r="AF45" s="8"/>
      <c r="AG45" s="8"/>
      <c r="AH45" s="8"/>
      <c r="AI45" s="8"/>
      <c r="AJ45" s="8"/>
      <c r="AK45" s="8"/>
      <c r="AL45" s="8"/>
      <c r="AM45" s="8"/>
      <c r="AN45" s="8"/>
      <c r="AO45" s="8"/>
      <c r="AP45" s="8"/>
      <c r="AQ45" s="8"/>
      <c r="AR45" s="8"/>
      <c r="AS45" s="8"/>
      <c r="AT45" s="8"/>
      <c r="AU45" s="8"/>
      <c r="AV45" s="8"/>
      <c r="AW45" s="8"/>
    </row>
    <row r="46" spans="1:49" ht="15.6">
      <c r="A46" s="84" t="s">
        <v>104</v>
      </c>
      <c r="B46" s="93">
        <v>2</v>
      </c>
      <c r="C46" s="86" t="s">
        <v>105</v>
      </c>
      <c r="D46" s="94">
        <v>34</v>
      </c>
      <c r="E46" s="95">
        <v>16</v>
      </c>
      <c r="F46" s="94">
        <v>34</v>
      </c>
      <c r="G46" s="95">
        <v>16</v>
      </c>
      <c r="H46" s="94"/>
      <c r="I46" s="95"/>
      <c r="J46" s="94"/>
      <c r="K46" s="94"/>
      <c r="L46" s="94"/>
      <c r="M46" s="94"/>
      <c r="N46" s="96"/>
      <c r="O46" s="96"/>
      <c r="P46" s="96"/>
      <c r="Q46" s="97"/>
      <c r="R46" s="97"/>
      <c r="S46" s="97"/>
      <c r="T46" s="97"/>
      <c r="U46" s="97"/>
      <c r="V46" s="97"/>
      <c r="W46" s="97"/>
      <c r="X46" s="97"/>
      <c r="Y46" s="98"/>
      <c r="Z46" s="99"/>
      <c r="AA46" s="8"/>
      <c r="AB46" s="8"/>
      <c r="AC46" s="8"/>
      <c r="AD46" s="8"/>
      <c r="AE46" s="8"/>
      <c r="AF46" s="8"/>
      <c r="AG46" s="8"/>
      <c r="AH46" s="8"/>
      <c r="AI46" s="8"/>
      <c r="AJ46" s="8"/>
      <c r="AK46" s="8"/>
      <c r="AL46" s="8"/>
      <c r="AM46" s="8"/>
      <c r="AN46" s="8"/>
      <c r="AO46" s="8"/>
      <c r="AP46" s="8"/>
      <c r="AQ46" s="8"/>
      <c r="AR46" s="8"/>
      <c r="AS46" s="8"/>
      <c r="AT46" s="8"/>
      <c r="AU46" s="8"/>
      <c r="AV46" s="8"/>
      <c r="AW46" s="8"/>
    </row>
    <row r="47" spans="1:49" ht="15.6">
      <c r="A47" s="84" t="s">
        <v>106</v>
      </c>
      <c r="B47" s="93">
        <v>1</v>
      </c>
      <c r="C47" s="86" t="s">
        <v>107</v>
      </c>
      <c r="D47" s="94">
        <v>26</v>
      </c>
      <c r="E47" s="95">
        <v>8</v>
      </c>
      <c r="F47" s="94">
        <v>26</v>
      </c>
      <c r="G47" s="95">
        <v>8</v>
      </c>
      <c r="H47" s="94"/>
      <c r="I47" s="95"/>
      <c r="J47" s="94"/>
      <c r="K47" s="94"/>
      <c r="L47" s="94"/>
      <c r="M47" s="94"/>
      <c r="N47" s="96"/>
      <c r="O47" s="96"/>
      <c r="P47" s="96"/>
      <c r="Q47" s="97"/>
      <c r="R47" s="97"/>
      <c r="S47" s="97"/>
      <c r="T47" s="97"/>
      <c r="U47" s="97"/>
      <c r="V47" s="97"/>
      <c r="W47" s="97"/>
      <c r="X47" s="97"/>
      <c r="Y47" s="98"/>
      <c r="Z47" s="99"/>
      <c r="AA47" s="8"/>
      <c r="AB47" s="8"/>
      <c r="AC47" s="8"/>
      <c r="AD47" s="8"/>
      <c r="AE47" s="8"/>
      <c r="AF47" s="8"/>
      <c r="AG47" s="8"/>
      <c r="AH47" s="8"/>
      <c r="AI47" s="8"/>
      <c r="AJ47" s="8"/>
      <c r="AK47" s="8"/>
      <c r="AL47" s="8"/>
      <c r="AM47" s="8"/>
      <c r="AN47" s="8"/>
      <c r="AO47" s="8"/>
      <c r="AP47" s="8"/>
      <c r="AQ47" s="8"/>
      <c r="AR47" s="8"/>
      <c r="AS47" s="8"/>
      <c r="AT47" s="8"/>
      <c r="AU47" s="8"/>
      <c r="AV47" s="8"/>
      <c r="AW47" s="8"/>
    </row>
    <row r="48" spans="1:49" ht="15.6">
      <c r="A48" s="100" t="s">
        <v>108</v>
      </c>
      <c r="B48" s="93">
        <v>2</v>
      </c>
      <c r="C48" s="86" t="s">
        <v>109</v>
      </c>
      <c r="D48" s="94"/>
      <c r="E48" s="94"/>
      <c r="F48" s="94">
        <v>34</v>
      </c>
      <c r="G48" s="95">
        <v>16</v>
      </c>
      <c r="H48" s="94">
        <v>34</v>
      </c>
      <c r="I48" s="95">
        <v>16</v>
      </c>
      <c r="J48" s="94">
        <v>34</v>
      </c>
      <c r="K48" s="94"/>
      <c r="L48" s="94"/>
      <c r="M48" s="94"/>
      <c r="N48" s="96"/>
      <c r="O48" s="96"/>
      <c r="P48" s="96"/>
      <c r="Q48" s="97"/>
      <c r="R48" s="97"/>
      <c r="S48" s="97"/>
      <c r="T48" s="97"/>
      <c r="U48" s="97"/>
      <c r="V48" s="97"/>
      <c r="W48" s="97"/>
      <c r="X48" s="97"/>
      <c r="Y48" s="98"/>
      <c r="Z48" s="99"/>
      <c r="AA48" s="8"/>
      <c r="AB48" s="8"/>
      <c r="AC48" s="8"/>
      <c r="AD48" s="8"/>
      <c r="AE48" s="8"/>
      <c r="AF48" s="8"/>
      <c r="AG48" s="8"/>
      <c r="AH48" s="8"/>
      <c r="AI48" s="8"/>
      <c r="AJ48" s="8"/>
      <c r="AK48" s="8"/>
      <c r="AL48" s="8"/>
      <c r="AM48" s="8"/>
      <c r="AN48" s="8"/>
      <c r="AO48" s="8"/>
      <c r="AP48" s="8"/>
      <c r="AQ48" s="8"/>
      <c r="AR48" s="8"/>
      <c r="AS48" s="8"/>
      <c r="AT48" s="8"/>
      <c r="AU48" s="8"/>
      <c r="AV48" s="8"/>
      <c r="AW48" s="8"/>
    </row>
    <row r="49" spans="1:49" ht="15.6">
      <c r="A49" s="100" t="s">
        <v>110</v>
      </c>
      <c r="B49" s="93">
        <v>2</v>
      </c>
      <c r="C49" s="86" t="s">
        <v>111</v>
      </c>
      <c r="D49" s="94"/>
      <c r="E49" s="94"/>
      <c r="F49" s="94">
        <v>34</v>
      </c>
      <c r="G49" s="95">
        <v>16</v>
      </c>
      <c r="H49" s="94">
        <v>34</v>
      </c>
      <c r="I49" s="95">
        <v>16</v>
      </c>
      <c r="J49" s="94">
        <v>34</v>
      </c>
      <c r="K49" s="94"/>
      <c r="L49" s="94"/>
      <c r="M49" s="94"/>
      <c r="N49" s="96"/>
      <c r="O49" s="96"/>
      <c r="P49" s="96"/>
      <c r="Q49" s="97"/>
      <c r="R49" s="97"/>
      <c r="S49" s="97"/>
      <c r="T49" s="97"/>
      <c r="U49" s="97"/>
      <c r="V49" s="97"/>
      <c r="W49" s="97"/>
      <c r="X49" s="97"/>
      <c r="Y49" s="98"/>
      <c r="Z49" s="99"/>
      <c r="AA49" s="8"/>
      <c r="AB49" s="8"/>
      <c r="AC49" s="8"/>
      <c r="AD49" s="8"/>
      <c r="AE49" s="8"/>
      <c r="AF49" s="8"/>
      <c r="AG49" s="8"/>
      <c r="AH49" s="8"/>
      <c r="AI49" s="8"/>
      <c r="AJ49" s="8"/>
      <c r="AK49" s="8"/>
      <c r="AL49" s="8"/>
      <c r="AM49" s="8"/>
      <c r="AN49" s="8"/>
      <c r="AO49" s="8"/>
      <c r="AP49" s="8"/>
      <c r="AQ49" s="8"/>
      <c r="AR49" s="8"/>
      <c r="AS49" s="8"/>
      <c r="AT49" s="8"/>
      <c r="AU49" s="8"/>
      <c r="AV49" s="8"/>
      <c r="AW49" s="8"/>
    </row>
    <row r="50" spans="1:49" ht="15.6">
      <c r="A50" s="100" t="s">
        <v>112</v>
      </c>
      <c r="B50" s="93">
        <v>1</v>
      </c>
      <c r="C50" s="101" t="s">
        <v>113</v>
      </c>
      <c r="D50" s="94"/>
      <c r="E50" s="94"/>
      <c r="F50" s="94">
        <v>26</v>
      </c>
      <c r="G50" s="95">
        <v>8</v>
      </c>
      <c r="H50" s="94">
        <v>26</v>
      </c>
      <c r="I50" s="95">
        <v>8</v>
      </c>
      <c r="J50" s="94">
        <v>8</v>
      </c>
      <c r="K50" s="94"/>
      <c r="L50" s="94"/>
      <c r="M50" s="94"/>
      <c r="N50" s="96"/>
      <c r="O50" s="96"/>
      <c r="P50" s="96"/>
      <c r="Q50" s="97"/>
      <c r="R50" s="97"/>
      <c r="S50" s="97"/>
      <c r="T50" s="97"/>
      <c r="U50" s="97"/>
      <c r="V50" s="97"/>
      <c r="W50" s="97"/>
      <c r="X50" s="97"/>
      <c r="Y50" s="98"/>
      <c r="Z50" s="99"/>
      <c r="AA50" s="8"/>
      <c r="AB50" s="8"/>
      <c r="AC50" s="8"/>
      <c r="AD50" s="8"/>
      <c r="AE50" s="8"/>
      <c r="AF50" s="8"/>
      <c r="AG50" s="8"/>
      <c r="AH50" s="8"/>
      <c r="AI50" s="8"/>
      <c r="AJ50" s="8"/>
      <c r="AK50" s="8"/>
      <c r="AL50" s="8"/>
      <c r="AM50" s="8"/>
      <c r="AN50" s="8"/>
      <c r="AO50" s="8"/>
      <c r="AP50" s="8"/>
      <c r="AQ50" s="8"/>
      <c r="AR50" s="8"/>
      <c r="AS50" s="8"/>
      <c r="AT50" s="8"/>
      <c r="AU50" s="8"/>
      <c r="AV50" s="8"/>
      <c r="AW50" s="8"/>
    </row>
    <row r="51" spans="1:49" ht="15.6">
      <c r="A51" s="100" t="s">
        <v>114</v>
      </c>
      <c r="B51" s="93">
        <v>1</v>
      </c>
      <c r="C51" s="101" t="s">
        <v>115</v>
      </c>
      <c r="D51" s="94"/>
      <c r="E51" s="94"/>
      <c r="F51" s="94"/>
      <c r="G51" s="95"/>
      <c r="H51" s="102"/>
      <c r="I51" s="94"/>
      <c r="J51" s="94">
        <v>26</v>
      </c>
      <c r="K51" s="95">
        <v>8</v>
      </c>
      <c r="L51" s="94">
        <v>26</v>
      </c>
      <c r="M51" s="95">
        <v>8</v>
      </c>
      <c r="N51" s="96"/>
      <c r="O51" s="96"/>
      <c r="P51" s="96"/>
      <c r="Q51" s="97"/>
      <c r="R51" s="97"/>
      <c r="S51" s="97"/>
      <c r="T51" s="97"/>
      <c r="U51" s="97"/>
      <c r="V51" s="97"/>
      <c r="W51" s="97"/>
      <c r="X51" s="97"/>
      <c r="Y51" s="98"/>
      <c r="Z51" s="99"/>
      <c r="AA51" s="8"/>
      <c r="AB51" s="8"/>
      <c r="AC51" s="8"/>
      <c r="AD51" s="8"/>
      <c r="AE51" s="8"/>
      <c r="AF51" s="8"/>
      <c r="AG51" s="8"/>
      <c r="AH51" s="8"/>
      <c r="AI51" s="8"/>
      <c r="AJ51" s="8"/>
      <c r="AK51" s="8"/>
      <c r="AL51" s="8"/>
      <c r="AM51" s="8"/>
      <c r="AN51" s="8"/>
      <c r="AO51" s="8"/>
      <c r="AP51" s="8"/>
      <c r="AQ51" s="8"/>
      <c r="AR51" s="8"/>
      <c r="AS51" s="8"/>
      <c r="AT51" s="8"/>
      <c r="AU51" s="8"/>
      <c r="AV51" s="8"/>
      <c r="AW51" s="8"/>
    </row>
    <row r="52" spans="1:49" ht="15.6">
      <c r="A52" s="100" t="s">
        <v>116</v>
      </c>
      <c r="B52" s="93">
        <v>1</v>
      </c>
      <c r="C52" s="101" t="s">
        <v>117</v>
      </c>
      <c r="D52" s="94"/>
      <c r="E52" s="94"/>
      <c r="F52" s="94"/>
      <c r="G52" s="94"/>
      <c r="H52" s="103"/>
      <c r="I52" s="94"/>
      <c r="J52" s="94">
        <v>26</v>
      </c>
      <c r="K52" s="95">
        <v>8</v>
      </c>
      <c r="L52" s="94">
        <v>26</v>
      </c>
      <c r="M52" s="95">
        <v>8</v>
      </c>
      <c r="N52" s="96"/>
      <c r="O52" s="96"/>
      <c r="P52" s="96"/>
      <c r="Q52" s="97"/>
      <c r="R52" s="97"/>
      <c r="S52" s="97"/>
      <c r="T52" s="97"/>
      <c r="U52" s="97"/>
      <c r="V52" s="97"/>
      <c r="W52" s="97"/>
      <c r="X52" s="97"/>
      <c r="Y52" s="98"/>
      <c r="Z52" s="99"/>
      <c r="AA52" s="8"/>
      <c r="AB52" s="8"/>
      <c r="AC52" s="8"/>
      <c r="AD52" s="8"/>
      <c r="AE52" s="8"/>
      <c r="AF52" s="8"/>
      <c r="AG52" s="8"/>
      <c r="AH52" s="8"/>
      <c r="AI52" s="8"/>
      <c r="AJ52" s="8"/>
      <c r="AK52" s="8"/>
      <c r="AL52" s="8"/>
      <c r="AM52" s="8"/>
      <c r="AN52" s="8"/>
      <c r="AO52" s="8"/>
      <c r="AP52" s="8"/>
      <c r="AQ52" s="8"/>
      <c r="AR52" s="8"/>
      <c r="AS52" s="8"/>
      <c r="AT52" s="8"/>
      <c r="AU52" s="8"/>
      <c r="AV52" s="8"/>
      <c r="AW52" s="8"/>
    </row>
    <row r="53" spans="1:49" ht="15.6">
      <c r="A53" s="100" t="s">
        <v>118</v>
      </c>
      <c r="B53" s="93">
        <v>1</v>
      </c>
      <c r="C53" s="101" t="s">
        <v>119</v>
      </c>
      <c r="D53" s="94"/>
      <c r="E53" s="94"/>
      <c r="F53" s="94"/>
      <c r="G53" s="94"/>
      <c r="H53" s="94"/>
      <c r="I53" s="94"/>
      <c r="J53" s="94">
        <v>26</v>
      </c>
      <c r="K53" s="95">
        <v>8</v>
      </c>
      <c r="L53" s="94">
        <v>26</v>
      </c>
      <c r="M53" s="95">
        <v>8</v>
      </c>
      <c r="N53" s="96"/>
      <c r="O53" s="96"/>
      <c r="P53" s="96"/>
      <c r="Q53" s="97"/>
      <c r="R53" s="97"/>
      <c r="S53" s="97"/>
      <c r="T53" s="97"/>
      <c r="U53" s="97"/>
      <c r="V53" s="97"/>
      <c r="W53" s="97"/>
      <c r="X53" s="97"/>
      <c r="Y53" s="98"/>
      <c r="Z53" s="99"/>
      <c r="AA53" s="8"/>
      <c r="AB53" s="8"/>
      <c r="AC53" s="8"/>
      <c r="AD53" s="8"/>
      <c r="AE53" s="8"/>
      <c r="AF53" s="8"/>
      <c r="AG53" s="8"/>
      <c r="AH53" s="8"/>
      <c r="AI53" s="8"/>
      <c r="AJ53" s="8"/>
      <c r="AK53" s="8"/>
      <c r="AL53" s="8"/>
      <c r="AM53" s="8"/>
      <c r="AN53" s="8"/>
      <c r="AO53" s="8"/>
      <c r="AP53" s="8"/>
      <c r="AQ53" s="8"/>
      <c r="AR53" s="8"/>
      <c r="AS53" s="8"/>
      <c r="AT53" s="8"/>
      <c r="AU53" s="8"/>
      <c r="AV53" s="8"/>
      <c r="AW53" s="8"/>
    </row>
    <row r="54" spans="1:49" ht="15.6">
      <c r="A54" s="100" t="s">
        <v>120</v>
      </c>
      <c r="B54" s="93">
        <v>1</v>
      </c>
      <c r="C54" s="101" t="s">
        <v>121</v>
      </c>
      <c r="D54" s="94"/>
      <c r="E54" s="94"/>
      <c r="F54" s="94"/>
      <c r="G54" s="94"/>
      <c r="H54" s="94"/>
      <c r="I54" s="94"/>
      <c r="J54" s="94">
        <v>26</v>
      </c>
      <c r="K54" s="95">
        <v>8</v>
      </c>
      <c r="L54" s="94">
        <v>26</v>
      </c>
      <c r="M54" s="95">
        <v>8</v>
      </c>
      <c r="N54" s="96"/>
      <c r="O54" s="96"/>
      <c r="P54" s="96"/>
      <c r="Q54" s="97"/>
      <c r="R54" s="97"/>
      <c r="S54" s="97"/>
      <c r="T54" s="97"/>
      <c r="U54" s="97"/>
      <c r="V54" s="97"/>
      <c r="W54" s="97"/>
      <c r="X54" s="97"/>
      <c r="Y54" s="98"/>
      <c r="Z54" s="99"/>
      <c r="AA54" s="8"/>
      <c r="AB54" s="8"/>
      <c r="AC54" s="8"/>
      <c r="AD54" s="8"/>
      <c r="AE54" s="8"/>
      <c r="AF54" s="8"/>
      <c r="AG54" s="8"/>
      <c r="AH54" s="8"/>
      <c r="AI54" s="8"/>
      <c r="AJ54" s="8"/>
      <c r="AK54" s="8"/>
      <c r="AL54" s="8"/>
      <c r="AM54" s="8"/>
      <c r="AN54" s="8"/>
      <c r="AO54" s="8"/>
      <c r="AP54" s="8"/>
      <c r="AQ54" s="8"/>
      <c r="AR54" s="8"/>
      <c r="AS54" s="8"/>
      <c r="AT54" s="8"/>
      <c r="AU54" s="8"/>
      <c r="AV54" s="8"/>
      <c r="AW54" s="8"/>
    </row>
    <row r="55" spans="1:49" ht="15.6">
      <c r="A55" s="104"/>
      <c r="B55" s="105"/>
      <c r="C55" s="106"/>
      <c r="D55" s="96"/>
      <c r="E55" s="96"/>
      <c r="F55" s="96"/>
      <c r="G55" s="107"/>
      <c r="H55" s="108"/>
      <c r="I55" s="96"/>
      <c r="J55" s="96"/>
      <c r="K55" s="107"/>
      <c r="L55" s="96"/>
      <c r="M55" s="107"/>
      <c r="N55" s="96"/>
      <c r="O55" s="96"/>
      <c r="P55" s="96"/>
      <c r="Q55" s="97"/>
      <c r="R55" s="97"/>
      <c r="S55" s="97"/>
      <c r="T55" s="97"/>
      <c r="U55" s="97"/>
      <c r="V55" s="97"/>
      <c r="W55" s="97"/>
      <c r="X55" s="97"/>
      <c r="Y55" s="98"/>
      <c r="Z55" s="99"/>
      <c r="AA55" s="8"/>
      <c r="AB55" s="8"/>
      <c r="AC55" s="8"/>
      <c r="AD55" s="8"/>
      <c r="AE55" s="8"/>
      <c r="AF55" s="8"/>
      <c r="AG55" s="8"/>
      <c r="AH55" s="8"/>
      <c r="AI55" s="8"/>
      <c r="AJ55" s="8"/>
      <c r="AK55" s="8"/>
      <c r="AL55" s="8"/>
      <c r="AM55" s="8"/>
      <c r="AN55" s="8"/>
      <c r="AO55" s="8"/>
      <c r="AP55" s="8"/>
      <c r="AQ55" s="8"/>
      <c r="AR55" s="8"/>
      <c r="AS55" s="8"/>
      <c r="AT55" s="8"/>
      <c r="AU55" s="8"/>
      <c r="AV55" s="8"/>
      <c r="AW55" s="8"/>
    </row>
    <row r="56" spans="1:49" ht="15.6">
      <c r="A56" s="104"/>
      <c r="B56" s="105"/>
      <c r="C56" s="106"/>
      <c r="D56" s="96"/>
      <c r="E56" s="96"/>
      <c r="F56" s="96"/>
      <c r="G56" s="107"/>
      <c r="H56" s="108"/>
      <c r="I56" s="96"/>
      <c r="J56" s="96"/>
      <c r="K56" s="107"/>
      <c r="L56" s="96"/>
      <c r="M56" s="107"/>
      <c r="N56" s="96"/>
      <c r="O56" s="96"/>
      <c r="P56" s="96"/>
      <c r="Q56" s="97"/>
      <c r="R56" s="97"/>
      <c r="S56" s="97"/>
      <c r="T56" s="97"/>
      <c r="U56" s="97"/>
      <c r="V56" s="97"/>
      <c r="W56" s="97"/>
      <c r="X56" s="97"/>
      <c r="Y56" s="98"/>
      <c r="Z56" s="99"/>
      <c r="AA56" s="8"/>
      <c r="AB56" s="8"/>
      <c r="AC56" s="8"/>
      <c r="AD56" s="8"/>
      <c r="AE56" s="8"/>
      <c r="AF56" s="8"/>
      <c r="AG56" s="8"/>
      <c r="AH56" s="8"/>
      <c r="AI56" s="8"/>
      <c r="AJ56" s="8"/>
      <c r="AK56" s="8"/>
      <c r="AL56" s="8"/>
      <c r="AM56" s="8"/>
      <c r="AN56" s="8"/>
      <c r="AO56" s="8"/>
      <c r="AP56" s="8"/>
      <c r="AQ56" s="8"/>
      <c r="AR56" s="8"/>
      <c r="AS56" s="8"/>
      <c r="AT56" s="8"/>
      <c r="AU56" s="8"/>
      <c r="AV56" s="8"/>
      <c r="AW56" s="8"/>
    </row>
    <row r="57" spans="1:49" ht="15.6">
      <c r="A57" s="104"/>
      <c r="B57" s="105"/>
      <c r="C57" s="106"/>
      <c r="D57" s="96"/>
      <c r="E57" s="96"/>
      <c r="F57" s="96"/>
      <c r="G57" s="107"/>
      <c r="H57" s="108"/>
      <c r="I57" s="96"/>
      <c r="J57" s="96"/>
      <c r="K57" s="107"/>
      <c r="L57" s="96"/>
      <c r="M57" s="107"/>
      <c r="N57" s="96"/>
      <c r="O57" s="96"/>
      <c r="P57" s="96"/>
      <c r="Q57" s="97"/>
      <c r="R57" s="97"/>
      <c r="S57" s="97"/>
      <c r="T57" s="97"/>
      <c r="U57" s="97"/>
      <c r="V57" s="97"/>
      <c r="W57" s="97"/>
      <c r="X57" s="97"/>
      <c r="Y57" s="98"/>
      <c r="Z57" s="99"/>
      <c r="AA57" s="8"/>
      <c r="AB57" s="8"/>
      <c r="AC57" s="8"/>
      <c r="AD57" s="8"/>
      <c r="AE57" s="8"/>
      <c r="AF57" s="8"/>
      <c r="AG57" s="8"/>
      <c r="AH57" s="8"/>
      <c r="AI57" s="8"/>
      <c r="AJ57" s="8"/>
      <c r="AK57" s="8"/>
      <c r="AL57" s="8"/>
      <c r="AM57" s="8"/>
      <c r="AN57" s="8"/>
      <c r="AO57" s="8"/>
      <c r="AP57" s="8"/>
      <c r="AQ57" s="8"/>
      <c r="AR57" s="8"/>
      <c r="AS57" s="8"/>
      <c r="AT57" s="8"/>
      <c r="AU57" s="8"/>
      <c r="AV57" s="8"/>
      <c r="AW57" s="8"/>
    </row>
    <row r="58" spans="1:49" ht="15.6">
      <c r="A58" s="104"/>
      <c r="B58" s="105"/>
      <c r="C58" s="106"/>
      <c r="D58" s="96"/>
      <c r="E58" s="96"/>
      <c r="F58" s="96"/>
      <c r="G58" s="107"/>
      <c r="H58" s="108"/>
      <c r="I58" s="96"/>
      <c r="J58" s="96"/>
      <c r="K58" s="107"/>
      <c r="L58" s="96"/>
      <c r="M58" s="107"/>
      <c r="N58" s="96"/>
      <c r="O58" s="96"/>
      <c r="P58" s="96"/>
      <c r="Q58" s="97"/>
      <c r="R58" s="97"/>
      <c r="S58" s="97"/>
      <c r="T58" s="97"/>
      <c r="U58" s="97"/>
      <c r="V58" s="97"/>
      <c r="W58" s="97"/>
      <c r="X58" s="97"/>
      <c r="Y58" s="98"/>
      <c r="Z58" s="99"/>
      <c r="AA58" s="8"/>
      <c r="AB58" s="8"/>
      <c r="AC58" s="8"/>
      <c r="AD58" s="8"/>
      <c r="AE58" s="8"/>
      <c r="AF58" s="8"/>
      <c r="AG58" s="8"/>
      <c r="AH58" s="8"/>
      <c r="AI58" s="8"/>
      <c r="AJ58" s="8"/>
      <c r="AK58" s="8"/>
      <c r="AL58" s="8"/>
      <c r="AM58" s="8"/>
      <c r="AN58" s="8"/>
      <c r="AO58" s="8"/>
      <c r="AP58" s="8"/>
      <c r="AQ58" s="8"/>
      <c r="AR58" s="8"/>
      <c r="AS58" s="8"/>
      <c r="AT58" s="8"/>
      <c r="AU58" s="8"/>
      <c r="AV58" s="8"/>
      <c r="AW58" s="8"/>
    </row>
    <row r="59" spans="1:49" ht="15.6">
      <c r="A59" s="104"/>
      <c r="B59" s="105"/>
      <c r="C59" s="106"/>
      <c r="D59" s="96"/>
      <c r="E59" s="96"/>
      <c r="F59" s="96"/>
      <c r="G59" s="107"/>
      <c r="H59" s="108"/>
      <c r="I59" s="96"/>
      <c r="J59" s="96"/>
      <c r="K59" s="107"/>
      <c r="L59" s="96"/>
      <c r="M59" s="107"/>
      <c r="N59" s="96"/>
      <c r="O59" s="96"/>
      <c r="P59" s="96"/>
      <c r="Q59" s="97"/>
      <c r="R59" s="97"/>
      <c r="S59" s="97"/>
      <c r="T59" s="97"/>
      <c r="U59" s="97"/>
      <c r="V59" s="97"/>
      <c r="W59" s="97"/>
      <c r="X59" s="97"/>
      <c r="Y59" s="98"/>
      <c r="Z59" s="99"/>
      <c r="AA59" s="8"/>
      <c r="AB59" s="8"/>
      <c r="AC59" s="8"/>
      <c r="AD59" s="8"/>
      <c r="AE59" s="8"/>
      <c r="AF59" s="8"/>
      <c r="AG59" s="8"/>
      <c r="AH59" s="8"/>
      <c r="AI59" s="8"/>
      <c r="AJ59" s="8"/>
      <c r="AK59" s="8"/>
      <c r="AL59" s="8"/>
      <c r="AM59" s="8"/>
      <c r="AN59" s="8"/>
      <c r="AO59" s="8"/>
      <c r="AP59" s="8"/>
      <c r="AQ59" s="8"/>
      <c r="AR59" s="8"/>
      <c r="AS59" s="8"/>
      <c r="AT59" s="8"/>
      <c r="AU59" s="8"/>
      <c r="AV59" s="8"/>
      <c r="AW59" s="8"/>
    </row>
    <row r="60" spans="1:49" ht="15.6">
      <c r="A60" s="104"/>
      <c r="B60" s="105"/>
      <c r="C60" s="106"/>
      <c r="D60" s="96"/>
      <c r="E60" s="96"/>
      <c r="F60" s="96"/>
      <c r="G60" s="107"/>
      <c r="H60" s="108"/>
      <c r="I60" s="96"/>
      <c r="J60" s="96"/>
      <c r="K60" s="107"/>
      <c r="L60" s="96"/>
      <c r="M60" s="107"/>
      <c r="N60" s="96"/>
      <c r="O60" s="96"/>
      <c r="P60" s="96"/>
      <c r="Q60" s="97"/>
      <c r="R60" s="97"/>
      <c r="S60" s="97"/>
      <c r="T60" s="97"/>
      <c r="U60" s="97"/>
      <c r="V60" s="97"/>
      <c r="W60" s="97"/>
      <c r="X60" s="97"/>
      <c r="Y60" s="98"/>
      <c r="Z60" s="99"/>
      <c r="AA60" s="8"/>
      <c r="AB60" s="8"/>
      <c r="AC60" s="8"/>
      <c r="AD60" s="8"/>
      <c r="AE60" s="8"/>
      <c r="AF60" s="8"/>
      <c r="AG60" s="8"/>
      <c r="AH60" s="8"/>
      <c r="AI60" s="8"/>
      <c r="AJ60" s="8"/>
      <c r="AK60" s="8"/>
      <c r="AL60" s="8"/>
      <c r="AM60" s="8"/>
      <c r="AN60" s="8"/>
      <c r="AO60" s="8"/>
      <c r="AP60" s="8"/>
      <c r="AQ60" s="8"/>
      <c r="AR60" s="8"/>
      <c r="AS60" s="8"/>
      <c r="AT60" s="8"/>
      <c r="AU60" s="8"/>
      <c r="AV60" s="8"/>
      <c r="AW60" s="8"/>
    </row>
    <row r="61" spans="1:49" ht="15.6">
      <c r="A61" s="104"/>
      <c r="B61" s="105"/>
      <c r="C61" s="106"/>
      <c r="D61" s="96"/>
      <c r="E61" s="96"/>
      <c r="F61" s="96"/>
      <c r="G61" s="107"/>
      <c r="H61" s="108"/>
      <c r="I61" s="96"/>
      <c r="J61" s="96"/>
      <c r="K61" s="107"/>
      <c r="L61" s="96"/>
      <c r="M61" s="107"/>
      <c r="N61" s="96"/>
      <c r="O61" s="96"/>
      <c r="P61" s="96"/>
      <c r="Q61" s="97"/>
      <c r="R61" s="97"/>
      <c r="S61" s="97"/>
      <c r="T61" s="97"/>
      <c r="U61" s="97"/>
      <c r="V61" s="97"/>
      <c r="W61" s="97"/>
      <c r="X61" s="97"/>
      <c r="Y61" s="98"/>
      <c r="Z61" s="99"/>
      <c r="AA61" s="8"/>
      <c r="AB61" s="8"/>
      <c r="AC61" s="8"/>
      <c r="AD61" s="8"/>
      <c r="AE61" s="8"/>
      <c r="AF61" s="8"/>
      <c r="AG61" s="8"/>
      <c r="AH61" s="8"/>
      <c r="AI61" s="8"/>
      <c r="AJ61" s="8"/>
      <c r="AK61" s="8"/>
      <c r="AL61" s="8"/>
      <c r="AM61" s="8"/>
      <c r="AN61" s="8"/>
      <c r="AO61" s="8"/>
      <c r="AP61" s="8"/>
      <c r="AQ61" s="8"/>
      <c r="AR61" s="8"/>
      <c r="AS61" s="8"/>
      <c r="AT61" s="8"/>
      <c r="AU61" s="8"/>
      <c r="AV61" s="8"/>
      <c r="AW61" s="8"/>
    </row>
    <row r="62" spans="1:49" ht="15.6">
      <c r="A62" s="104"/>
      <c r="B62" s="105"/>
      <c r="C62" s="106"/>
      <c r="D62" s="96"/>
      <c r="E62" s="96"/>
      <c r="F62" s="96"/>
      <c r="G62" s="107"/>
      <c r="H62" s="108"/>
      <c r="I62" s="96"/>
      <c r="J62" s="96"/>
      <c r="K62" s="107"/>
      <c r="L62" s="96"/>
      <c r="M62" s="107"/>
      <c r="N62" s="96"/>
      <c r="O62" s="96"/>
      <c r="P62" s="96"/>
      <c r="Q62" s="97"/>
      <c r="R62" s="97"/>
      <c r="S62" s="97"/>
      <c r="T62" s="97"/>
      <c r="U62" s="97"/>
      <c r="V62" s="97"/>
      <c r="W62" s="97"/>
      <c r="X62" s="97"/>
      <c r="Y62" s="98"/>
      <c r="Z62" s="99"/>
      <c r="AA62" s="8"/>
      <c r="AB62" s="8"/>
      <c r="AC62" s="8"/>
      <c r="AD62" s="8"/>
      <c r="AE62" s="8"/>
      <c r="AF62" s="8"/>
      <c r="AG62" s="8"/>
      <c r="AH62" s="8"/>
      <c r="AI62" s="8"/>
      <c r="AJ62" s="8"/>
      <c r="AK62" s="8"/>
      <c r="AL62" s="8"/>
      <c r="AM62" s="8"/>
      <c r="AN62" s="8"/>
      <c r="AO62" s="8"/>
      <c r="AP62" s="8"/>
      <c r="AQ62" s="8"/>
      <c r="AR62" s="8"/>
      <c r="AS62" s="8"/>
      <c r="AT62" s="8"/>
      <c r="AU62" s="8"/>
      <c r="AV62" s="8"/>
      <c r="AW62" s="8"/>
    </row>
    <row r="63" spans="1:49" ht="15.95" thickBot="1">
      <c r="A63" s="104"/>
      <c r="B63" s="105"/>
      <c r="C63" s="106"/>
      <c r="D63" s="96"/>
      <c r="E63" s="96"/>
      <c r="F63" s="96"/>
      <c r="G63" s="107"/>
      <c r="H63" s="108"/>
      <c r="I63" s="96"/>
      <c r="J63" s="96"/>
      <c r="K63" s="107"/>
      <c r="L63" s="96"/>
      <c r="M63" s="107"/>
      <c r="N63" s="96"/>
      <c r="O63" s="96"/>
      <c r="P63" s="96"/>
      <c r="Q63" s="97"/>
      <c r="R63" s="97"/>
      <c r="S63" s="97"/>
      <c r="T63" s="97"/>
      <c r="U63" s="97"/>
      <c r="V63" s="97"/>
      <c r="W63" s="97"/>
      <c r="X63" s="97"/>
      <c r="Y63" s="98"/>
      <c r="Z63" s="99"/>
      <c r="AA63" s="8"/>
      <c r="AB63" s="8"/>
      <c r="AC63" s="8"/>
      <c r="AD63" s="8"/>
      <c r="AE63" s="8"/>
      <c r="AF63" s="8"/>
      <c r="AG63" s="8"/>
      <c r="AH63" s="8"/>
      <c r="AI63" s="8"/>
      <c r="AJ63" s="8"/>
      <c r="AK63" s="8"/>
      <c r="AL63" s="8"/>
      <c r="AM63" s="8"/>
      <c r="AN63" s="8"/>
      <c r="AO63" s="8"/>
      <c r="AP63" s="8"/>
      <c r="AQ63" s="8"/>
      <c r="AR63" s="8"/>
      <c r="AS63" s="8"/>
      <c r="AT63" s="8"/>
      <c r="AU63" s="8"/>
      <c r="AV63" s="8"/>
      <c r="AW63" s="8"/>
    </row>
    <row r="64" spans="1:49" s="113" customFormat="1" ht="19.5" customHeight="1" thickBot="1">
      <c r="A64" s="292" t="s">
        <v>122</v>
      </c>
      <c r="B64" s="293"/>
      <c r="C64" s="294"/>
      <c r="D64" s="109">
        <f t="shared" ref="D64:Z64" si="0">SUM(D44:D63)</f>
        <v>128</v>
      </c>
      <c r="E64" s="109">
        <f t="shared" si="0"/>
        <v>56</v>
      </c>
      <c r="F64" s="109">
        <f t="shared" si="0"/>
        <v>222</v>
      </c>
      <c r="G64" s="109">
        <f t="shared" si="0"/>
        <v>96</v>
      </c>
      <c r="H64" s="109">
        <f t="shared" si="0"/>
        <v>162</v>
      </c>
      <c r="I64" s="109">
        <f t="shared" si="0"/>
        <v>40</v>
      </c>
      <c r="J64" s="109">
        <f t="shared" si="0"/>
        <v>180</v>
      </c>
      <c r="K64" s="109">
        <f t="shared" si="0"/>
        <v>32</v>
      </c>
      <c r="L64" s="109">
        <f t="shared" si="0"/>
        <v>104</v>
      </c>
      <c r="M64" s="109">
        <f t="shared" si="0"/>
        <v>32</v>
      </c>
      <c r="N64" s="109">
        <f t="shared" si="0"/>
        <v>0</v>
      </c>
      <c r="O64" s="109">
        <f t="shared" si="0"/>
        <v>0</v>
      </c>
      <c r="P64" s="109">
        <f t="shared" si="0"/>
        <v>0</v>
      </c>
      <c r="Q64" s="110">
        <f t="shared" si="0"/>
        <v>0</v>
      </c>
      <c r="R64" s="110">
        <f t="shared" si="0"/>
        <v>0</v>
      </c>
      <c r="S64" s="110">
        <f t="shared" si="0"/>
        <v>0</v>
      </c>
      <c r="T64" s="110">
        <f t="shared" si="0"/>
        <v>0</v>
      </c>
      <c r="U64" s="110">
        <f t="shared" si="0"/>
        <v>0</v>
      </c>
      <c r="V64" s="110">
        <f t="shared" si="0"/>
        <v>0</v>
      </c>
      <c r="W64" s="110">
        <f t="shared" si="0"/>
        <v>0</v>
      </c>
      <c r="X64" s="110">
        <f t="shared" si="0"/>
        <v>0</v>
      </c>
      <c r="Y64" s="110">
        <f t="shared" si="0"/>
        <v>0</v>
      </c>
      <c r="Z64" s="111">
        <f t="shared" si="0"/>
        <v>0</v>
      </c>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row>
    <row r="65" spans="1:49" ht="13.5" customHeight="1">
      <c r="A65" s="5"/>
      <c r="B65" s="49"/>
      <c r="C65" s="49"/>
      <c r="D65" s="49"/>
      <c r="E65" s="114"/>
      <c r="F65" s="114"/>
      <c r="G65" s="114"/>
      <c r="H65" s="114"/>
      <c r="I65" s="114"/>
      <c r="J65" s="114"/>
      <c r="K65" s="114"/>
      <c r="L65" s="114"/>
      <c r="M65" s="114"/>
      <c r="N65" s="114"/>
      <c r="O65" s="114"/>
      <c r="P65" s="114"/>
      <c r="Q65" s="114"/>
      <c r="R65" s="114"/>
      <c r="S65" s="114"/>
      <c r="T65" s="114"/>
      <c r="U65" s="114"/>
      <c r="Z65" s="7"/>
      <c r="AA65" s="8"/>
      <c r="AB65" s="8"/>
      <c r="AC65" s="8"/>
      <c r="AD65" s="8"/>
      <c r="AE65" s="8"/>
      <c r="AF65" s="8"/>
      <c r="AG65" s="8"/>
      <c r="AH65" s="8"/>
      <c r="AI65" s="8"/>
      <c r="AJ65" s="8"/>
      <c r="AK65" s="8"/>
      <c r="AL65" s="8"/>
      <c r="AM65" s="8"/>
      <c r="AN65" s="8"/>
      <c r="AO65" s="8"/>
      <c r="AP65" s="8"/>
      <c r="AQ65" s="8"/>
      <c r="AR65" s="8"/>
      <c r="AS65" s="8"/>
      <c r="AT65" s="8"/>
      <c r="AU65" s="8"/>
      <c r="AV65" s="8"/>
      <c r="AW65" s="8"/>
    </row>
    <row r="66" spans="1:49" s="51" customFormat="1" ht="24" customHeight="1">
      <c r="A66" s="333" t="s">
        <v>123</v>
      </c>
      <c r="B66" s="334"/>
      <c r="C66" s="334"/>
      <c r="D66" s="334"/>
      <c r="E66" s="334"/>
      <c r="F66" s="334"/>
      <c r="G66" s="334"/>
      <c r="H66" s="334"/>
      <c r="I66" s="334"/>
      <c r="J66" s="334"/>
      <c r="K66" s="334"/>
      <c r="L66" s="334"/>
      <c r="M66" s="115"/>
      <c r="N66" s="116"/>
      <c r="O66" s="116"/>
      <c r="P66" s="116"/>
      <c r="Q66" s="116"/>
      <c r="R66" s="116"/>
      <c r="S66" s="116"/>
      <c r="T66" s="116"/>
      <c r="U66" s="116"/>
      <c r="V66" s="116"/>
      <c r="W66" s="116"/>
      <c r="X66" s="116"/>
      <c r="Y66" s="116"/>
      <c r="Z66" s="117"/>
    </row>
    <row r="67" spans="1:49" s="25" customFormat="1" ht="15.6">
      <c r="A67" s="287" t="s">
        <v>124</v>
      </c>
      <c r="B67" s="300"/>
      <c r="C67" s="300"/>
      <c r="D67" s="300"/>
      <c r="E67" s="300"/>
      <c r="F67" s="300"/>
      <c r="G67" s="300"/>
      <c r="H67" s="300"/>
      <c r="I67" s="300"/>
      <c r="J67" s="300"/>
      <c r="K67" s="300"/>
      <c r="L67" s="300"/>
      <c r="M67" s="300"/>
      <c r="N67" s="300"/>
      <c r="O67" s="118"/>
      <c r="P67" s="118"/>
      <c r="Q67" s="118"/>
      <c r="Z67" s="119"/>
      <c r="AA67" s="24"/>
      <c r="AB67" s="24"/>
      <c r="AC67" s="24"/>
      <c r="AD67" s="24"/>
      <c r="AE67" s="24"/>
      <c r="AF67" s="24"/>
      <c r="AG67" s="24"/>
      <c r="AH67" s="24"/>
      <c r="AI67" s="24"/>
      <c r="AJ67" s="24"/>
      <c r="AK67" s="24"/>
      <c r="AL67" s="24"/>
      <c r="AM67" s="24"/>
      <c r="AN67" s="24"/>
      <c r="AO67" s="24"/>
      <c r="AP67" s="24"/>
      <c r="AQ67" s="24"/>
      <c r="AR67" s="24"/>
      <c r="AS67" s="24"/>
      <c r="AT67" s="24"/>
      <c r="AU67" s="24"/>
      <c r="AV67" s="24"/>
      <c r="AW67" s="24"/>
    </row>
    <row r="68" spans="1:49" s="25" customFormat="1" ht="15.6">
      <c r="A68" s="120" t="s">
        <v>125</v>
      </c>
      <c r="B68" s="22"/>
      <c r="C68" s="22"/>
      <c r="D68" s="22"/>
      <c r="E68" s="22"/>
      <c r="F68" s="22"/>
      <c r="G68" s="22"/>
      <c r="H68" s="22"/>
      <c r="I68" s="22"/>
      <c r="J68" s="22"/>
      <c r="K68" s="22"/>
      <c r="L68" s="22"/>
      <c r="M68" s="22"/>
      <c r="N68" s="22"/>
      <c r="O68" s="118"/>
      <c r="P68" s="118"/>
      <c r="Q68" s="118"/>
      <c r="Z68" s="119"/>
      <c r="AA68" s="24"/>
      <c r="AB68" s="24"/>
      <c r="AC68" s="24"/>
      <c r="AD68" s="24"/>
      <c r="AE68" s="24"/>
      <c r="AF68" s="24"/>
      <c r="AG68" s="24"/>
      <c r="AH68" s="24"/>
      <c r="AI68" s="24"/>
      <c r="AJ68" s="24"/>
      <c r="AK68" s="24"/>
      <c r="AL68" s="24"/>
      <c r="AM68" s="24"/>
      <c r="AN68" s="24"/>
      <c r="AO68" s="24"/>
      <c r="AP68" s="24"/>
      <c r="AQ68" s="24"/>
      <c r="AR68" s="24"/>
      <c r="AS68" s="24"/>
      <c r="AT68" s="24"/>
      <c r="AU68" s="24"/>
      <c r="AV68" s="24"/>
      <c r="AW68" s="24"/>
    </row>
    <row r="69" spans="1:49" s="25" customFormat="1" ht="15.6">
      <c r="A69" s="287" t="s">
        <v>126</v>
      </c>
      <c r="B69" s="288"/>
      <c r="C69" s="288"/>
      <c r="D69" s="288"/>
      <c r="E69" s="288"/>
      <c r="F69" s="288"/>
      <c r="G69" s="288"/>
      <c r="H69" s="288"/>
      <c r="I69" s="288"/>
      <c r="J69" s="288"/>
      <c r="K69" s="288"/>
      <c r="L69" s="288"/>
      <c r="M69" s="288"/>
      <c r="N69" s="288"/>
      <c r="O69" s="289"/>
      <c r="P69" s="289"/>
      <c r="Q69" s="289"/>
      <c r="R69" s="289"/>
      <c r="S69" s="289"/>
      <c r="T69" s="289"/>
      <c r="U69" s="289"/>
      <c r="V69" s="289"/>
      <c r="W69" s="289"/>
      <c r="X69" s="289"/>
      <c r="Y69" s="289"/>
      <c r="Z69" s="119"/>
      <c r="AA69" s="24"/>
      <c r="AB69" s="24"/>
      <c r="AC69" s="24"/>
      <c r="AD69" s="24"/>
      <c r="AE69" s="24"/>
      <c r="AF69" s="24"/>
      <c r="AG69" s="24"/>
      <c r="AH69" s="24"/>
      <c r="AI69" s="24"/>
      <c r="AJ69" s="24"/>
      <c r="AK69" s="24"/>
      <c r="AL69" s="24"/>
      <c r="AM69" s="24"/>
      <c r="AN69" s="24"/>
      <c r="AO69" s="24"/>
      <c r="AP69" s="24"/>
      <c r="AQ69" s="24"/>
      <c r="AR69" s="24"/>
      <c r="AS69" s="24"/>
      <c r="AT69" s="24"/>
      <c r="AU69" s="24"/>
      <c r="AV69" s="24"/>
      <c r="AW69" s="24"/>
    </row>
    <row r="70" spans="1:49" s="25" customFormat="1" ht="15.6">
      <c r="A70" s="209"/>
      <c r="B70" s="208"/>
      <c r="C70" s="208"/>
      <c r="D70" s="208"/>
      <c r="E70" s="208"/>
      <c r="F70" s="208"/>
      <c r="G70" s="208"/>
      <c r="H70" s="208"/>
      <c r="I70" s="208"/>
      <c r="J70" s="208"/>
      <c r="K70" s="208"/>
      <c r="L70" s="208"/>
      <c r="M70" s="208"/>
      <c r="N70" s="208"/>
      <c r="O70" s="6"/>
      <c r="P70" s="6"/>
      <c r="Q70" s="6"/>
      <c r="R70" s="6"/>
      <c r="S70" s="6"/>
      <c r="T70" s="6"/>
      <c r="U70" s="6"/>
      <c r="V70" s="6"/>
      <c r="W70" s="6"/>
      <c r="X70" s="6"/>
      <c r="Y70" s="6"/>
      <c r="Z70" s="119"/>
      <c r="AA70" s="24"/>
      <c r="AB70" s="24"/>
      <c r="AC70" s="24"/>
      <c r="AD70" s="24"/>
      <c r="AE70" s="24"/>
      <c r="AF70" s="24"/>
      <c r="AG70" s="24"/>
      <c r="AH70" s="24"/>
      <c r="AI70" s="24"/>
      <c r="AJ70" s="24"/>
      <c r="AK70" s="24"/>
      <c r="AL70" s="24"/>
      <c r="AM70" s="24"/>
      <c r="AN70" s="24"/>
      <c r="AO70" s="24"/>
      <c r="AP70" s="24"/>
      <c r="AQ70" s="24"/>
      <c r="AR70" s="24"/>
      <c r="AS70" s="24"/>
      <c r="AT70" s="24"/>
      <c r="AU70" s="24"/>
      <c r="AV70" s="24"/>
      <c r="AW70" s="24"/>
    </row>
    <row r="71" spans="1:49" s="51" customFormat="1" ht="19.5" customHeight="1" thickBot="1">
      <c r="A71" s="213" t="s">
        <v>127</v>
      </c>
      <c r="B71" s="122"/>
      <c r="C71" s="122"/>
      <c r="D71" s="122"/>
      <c r="E71" s="50"/>
      <c r="F71" s="6"/>
      <c r="G71" s="6"/>
      <c r="H71" s="4"/>
      <c r="I71" s="4"/>
      <c r="J71" s="71"/>
      <c r="K71" s="123"/>
      <c r="L71" s="123"/>
      <c r="M71" s="123"/>
      <c r="Z71" s="124"/>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row>
    <row r="72" spans="1:49" s="51" customFormat="1" ht="15.6">
      <c r="A72" s="312" t="s">
        <v>128</v>
      </c>
      <c r="B72" s="315" t="s">
        <v>129</v>
      </c>
      <c r="C72" s="318" t="s">
        <v>130</v>
      </c>
      <c r="D72" s="319"/>
      <c r="E72" s="322" t="s">
        <v>131</v>
      </c>
      <c r="F72" s="323"/>
      <c r="G72" s="323"/>
      <c r="H72" s="324"/>
      <c r="K72" s="126"/>
      <c r="L72" s="126"/>
      <c r="M72" s="123"/>
      <c r="Z72" s="124"/>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row>
    <row r="73" spans="1:49" s="51" customFormat="1" ht="22.5" customHeight="1">
      <c r="A73" s="313"/>
      <c r="B73" s="316"/>
      <c r="C73" s="320"/>
      <c r="D73" s="321"/>
      <c r="E73" s="325" t="s">
        <v>132</v>
      </c>
      <c r="F73" s="326"/>
      <c r="G73" s="327" t="s">
        <v>133</v>
      </c>
      <c r="H73" s="328"/>
      <c r="K73" s="32"/>
      <c r="L73" s="32"/>
      <c r="M73" s="123"/>
      <c r="Z73" s="124"/>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row>
    <row r="74" spans="1:49" s="51" customFormat="1" ht="62.25" customHeight="1" thickBot="1">
      <c r="A74" s="314"/>
      <c r="B74" s="317"/>
      <c r="C74" s="267" t="s">
        <v>134</v>
      </c>
      <c r="D74" s="268" t="s">
        <v>135</v>
      </c>
      <c r="E74" s="269" t="s">
        <v>136</v>
      </c>
      <c r="F74" s="270" t="s">
        <v>137</v>
      </c>
      <c r="G74" s="271" t="s">
        <v>136</v>
      </c>
      <c r="H74" s="270" t="s">
        <v>137</v>
      </c>
      <c r="K74" s="32"/>
      <c r="L74" s="32"/>
      <c r="M74" s="123"/>
      <c r="Z74" s="124"/>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row>
    <row r="75" spans="1:49" s="51" customFormat="1" ht="15" customHeight="1">
      <c r="A75" s="127" t="s">
        <v>138</v>
      </c>
      <c r="B75" s="241">
        <v>1</v>
      </c>
      <c r="C75" s="242">
        <v>32.4</v>
      </c>
      <c r="D75" s="243">
        <f t="shared" ref="D75:D84" si="1">SUM(C75/0.6)*B75</f>
        <v>54</v>
      </c>
      <c r="E75" s="242">
        <v>323</v>
      </c>
      <c r="F75" s="244">
        <f t="shared" ref="F75:F84" si="2">SUM(E75*B75)</f>
        <v>323</v>
      </c>
      <c r="G75" s="245">
        <f t="shared" ref="G75:G84" si="3">E75</f>
        <v>323</v>
      </c>
      <c r="H75" s="246">
        <f t="shared" ref="H75:H84" si="4">SUM(G75*B75)</f>
        <v>323</v>
      </c>
      <c r="K75" s="32"/>
      <c r="L75" s="32"/>
      <c r="M75" s="123"/>
      <c r="Z75" s="124"/>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row>
    <row r="76" spans="1:49" s="51" customFormat="1" ht="15.6">
      <c r="A76" s="127" t="s">
        <v>139</v>
      </c>
      <c r="B76" s="106"/>
      <c r="C76" s="247">
        <v>22.3</v>
      </c>
      <c r="D76" s="248">
        <f t="shared" si="1"/>
        <v>0</v>
      </c>
      <c r="E76" s="247">
        <v>213</v>
      </c>
      <c r="F76" s="249">
        <f t="shared" si="2"/>
        <v>0</v>
      </c>
      <c r="G76" s="245">
        <f t="shared" si="3"/>
        <v>213</v>
      </c>
      <c r="H76" s="250">
        <f t="shared" si="4"/>
        <v>0</v>
      </c>
      <c r="K76" s="32"/>
      <c r="L76" s="32"/>
      <c r="M76" s="123"/>
      <c r="Z76" s="124"/>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row>
    <row r="77" spans="1:49" s="51" customFormat="1" ht="15.6">
      <c r="A77" s="127" t="s">
        <v>140</v>
      </c>
      <c r="B77" s="106"/>
      <c r="C77" s="247">
        <v>17.5</v>
      </c>
      <c r="D77" s="248">
        <f t="shared" si="1"/>
        <v>0</v>
      </c>
      <c r="E77" s="247">
        <v>111</v>
      </c>
      <c r="F77" s="249">
        <f t="shared" si="2"/>
        <v>0</v>
      </c>
      <c r="G77" s="245">
        <f t="shared" si="3"/>
        <v>111</v>
      </c>
      <c r="H77" s="250">
        <f t="shared" si="4"/>
        <v>0</v>
      </c>
      <c r="K77" s="32"/>
      <c r="L77" s="32"/>
      <c r="M77" s="123"/>
      <c r="Z77" s="124"/>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row>
    <row r="78" spans="1:49" s="4" customFormat="1" ht="15.6">
      <c r="A78" s="139"/>
      <c r="B78" s="106"/>
      <c r="C78" s="251"/>
      <c r="D78" s="248">
        <f t="shared" si="1"/>
        <v>0</v>
      </c>
      <c r="E78" s="251"/>
      <c r="F78" s="249">
        <f t="shared" si="2"/>
        <v>0</v>
      </c>
      <c r="G78" s="245">
        <f t="shared" si="3"/>
        <v>0</v>
      </c>
      <c r="H78" s="250">
        <f t="shared" si="4"/>
        <v>0</v>
      </c>
      <c r="K78" s="32"/>
      <c r="L78" s="32"/>
      <c r="Z78" s="141"/>
      <c r="AA78" s="3"/>
      <c r="AB78" s="3"/>
      <c r="AC78" s="3"/>
      <c r="AD78" s="3"/>
      <c r="AE78" s="3"/>
      <c r="AF78" s="3"/>
      <c r="AG78" s="3"/>
      <c r="AH78" s="3"/>
      <c r="AI78" s="3"/>
      <c r="AJ78" s="3"/>
      <c r="AK78" s="3"/>
      <c r="AL78" s="3"/>
      <c r="AM78" s="3"/>
      <c r="AN78" s="3"/>
      <c r="AO78" s="3"/>
      <c r="AP78" s="3"/>
      <c r="AQ78" s="3"/>
      <c r="AR78" s="3"/>
      <c r="AS78" s="3"/>
      <c r="AT78" s="3"/>
      <c r="AU78" s="3"/>
      <c r="AV78" s="3"/>
      <c r="AW78" s="3"/>
    </row>
    <row r="79" spans="1:49" s="4" customFormat="1" ht="15.6">
      <c r="A79" s="142"/>
      <c r="B79" s="106"/>
      <c r="C79" s="251"/>
      <c r="D79" s="248">
        <f t="shared" si="1"/>
        <v>0</v>
      </c>
      <c r="E79" s="251"/>
      <c r="F79" s="249">
        <f t="shared" si="2"/>
        <v>0</v>
      </c>
      <c r="G79" s="245">
        <f t="shared" si="3"/>
        <v>0</v>
      </c>
      <c r="H79" s="250">
        <f t="shared" si="4"/>
        <v>0</v>
      </c>
      <c r="K79" s="32"/>
      <c r="L79" s="32"/>
      <c r="Z79" s="141"/>
      <c r="AA79" s="3"/>
      <c r="AB79" s="3"/>
      <c r="AC79" s="3"/>
      <c r="AD79" s="3"/>
      <c r="AE79" s="3"/>
      <c r="AF79" s="3"/>
      <c r="AG79" s="3"/>
      <c r="AH79" s="3"/>
      <c r="AI79" s="3"/>
      <c r="AJ79" s="3"/>
      <c r="AK79" s="3"/>
      <c r="AL79" s="3"/>
      <c r="AM79" s="3"/>
      <c r="AN79" s="3"/>
      <c r="AO79" s="3"/>
      <c r="AP79" s="3"/>
      <c r="AQ79" s="3"/>
      <c r="AR79" s="3"/>
      <c r="AS79" s="3"/>
      <c r="AT79" s="3"/>
      <c r="AU79" s="3"/>
      <c r="AV79" s="3"/>
      <c r="AW79" s="3"/>
    </row>
    <row r="80" spans="1:49" s="4" customFormat="1" ht="15.6">
      <c r="A80" s="142"/>
      <c r="B80" s="106"/>
      <c r="C80" s="251"/>
      <c r="D80" s="248">
        <f t="shared" si="1"/>
        <v>0</v>
      </c>
      <c r="E80" s="251"/>
      <c r="F80" s="249">
        <f t="shared" si="2"/>
        <v>0</v>
      </c>
      <c r="G80" s="245">
        <f t="shared" si="3"/>
        <v>0</v>
      </c>
      <c r="H80" s="250">
        <f t="shared" si="4"/>
        <v>0</v>
      </c>
      <c r="K80" s="32"/>
      <c r="L80" s="32"/>
      <c r="Z80" s="141"/>
      <c r="AA80" s="3"/>
      <c r="AB80" s="3"/>
      <c r="AC80" s="3"/>
      <c r="AD80" s="3"/>
      <c r="AE80" s="3"/>
      <c r="AF80" s="3"/>
      <c r="AG80" s="3"/>
      <c r="AH80" s="3"/>
      <c r="AI80" s="3"/>
      <c r="AJ80" s="3"/>
      <c r="AK80" s="3"/>
      <c r="AL80" s="3"/>
      <c r="AM80" s="3"/>
      <c r="AN80" s="3"/>
      <c r="AO80" s="3"/>
      <c r="AP80" s="3"/>
      <c r="AQ80" s="3"/>
      <c r="AR80" s="3"/>
      <c r="AS80" s="3"/>
      <c r="AT80" s="3"/>
      <c r="AU80" s="3"/>
      <c r="AV80" s="3"/>
      <c r="AW80" s="3"/>
    </row>
    <row r="81" spans="1:49" s="4" customFormat="1" ht="15.6">
      <c r="A81" s="142"/>
      <c r="B81" s="106"/>
      <c r="C81" s="251"/>
      <c r="D81" s="248">
        <f t="shared" si="1"/>
        <v>0</v>
      </c>
      <c r="E81" s="251"/>
      <c r="F81" s="249">
        <f t="shared" si="2"/>
        <v>0</v>
      </c>
      <c r="G81" s="245">
        <f t="shared" si="3"/>
        <v>0</v>
      </c>
      <c r="H81" s="250">
        <f t="shared" si="4"/>
        <v>0</v>
      </c>
      <c r="K81" s="32"/>
      <c r="L81" s="32"/>
      <c r="Z81" s="141"/>
      <c r="AA81" s="3"/>
      <c r="AB81" s="3"/>
      <c r="AC81" s="3"/>
      <c r="AD81" s="3"/>
      <c r="AE81" s="3"/>
      <c r="AF81" s="3"/>
      <c r="AG81" s="3"/>
      <c r="AH81" s="3"/>
      <c r="AI81" s="3"/>
      <c r="AJ81" s="3"/>
      <c r="AK81" s="3"/>
      <c r="AL81" s="3"/>
      <c r="AM81" s="3"/>
      <c r="AN81" s="3"/>
      <c r="AO81" s="3"/>
      <c r="AP81" s="3"/>
      <c r="AQ81" s="3"/>
      <c r="AR81" s="3"/>
      <c r="AS81" s="3"/>
      <c r="AT81" s="3"/>
      <c r="AU81" s="3"/>
      <c r="AV81" s="3"/>
      <c r="AW81" s="3"/>
    </row>
    <row r="82" spans="1:49" s="4" customFormat="1" ht="15.6">
      <c r="A82" s="142"/>
      <c r="B82" s="106"/>
      <c r="C82" s="251"/>
      <c r="D82" s="248">
        <f t="shared" si="1"/>
        <v>0</v>
      </c>
      <c r="E82" s="251"/>
      <c r="F82" s="249">
        <f t="shared" si="2"/>
        <v>0</v>
      </c>
      <c r="G82" s="245">
        <f t="shared" si="3"/>
        <v>0</v>
      </c>
      <c r="H82" s="250">
        <f t="shared" si="4"/>
        <v>0</v>
      </c>
      <c r="K82" s="32"/>
      <c r="L82" s="32"/>
      <c r="Z82" s="141"/>
      <c r="AA82" s="3"/>
      <c r="AB82" s="3"/>
      <c r="AC82" s="3"/>
      <c r="AD82" s="3"/>
      <c r="AE82" s="3"/>
      <c r="AF82" s="3"/>
      <c r="AG82" s="3"/>
      <c r="AH82" s="3"/>
      <c r="AI82" s="3"/>
      <c r="AJ82" s="3"/>
      <c r="AK82" s="3"/>
      <c r="AL82" s="3"/>
      <c r="AM82" s="3"/>
      <c r="AN82" s="3"/>
      <c r="AO82" s="3"/>
      <c r="AP82" s="3"/>
      <c r="AQ82" s="3"/>
      <c r="AR82" s="3"/>
      <c r="AS82" s="3"/>
      <c r="AT82" s="3"/>
      <c r="AU82" s="3"/>
      <c r="AV82" s="3"/>
      <c r="AW82" s="3"/>
    </row>
    <row r="83" spans="1:49" s="4" customFormat="1" ht="15.6">
      <c r="A83" s="142"/>
      <c r="B83" s="106"/>
      <c r="C83" s="251"/>
      <c r="D83" s="248">
        <f t="shared" si="1"/>
        <v>0</v>
      </c>
      <c r="E83" s="251"/>
      <c r="F83" s="249">
        <f t="shared" si="2"/>
        <v>0</v>
      </c>
      <c r="G83" s="245">
        <f t="shared" si="3"/>
        <v>0</v>
      </c>
      <c r="H83" s="250">
        <f t="shared" si="4"/>
        <v>0</v>
      </c>
      <c r="K83" s="32"/>
      <c r="L83" s="32"/>
      <c r="Z83" s="141"/>
      <c r="AA83" s="3"/>
      <c r="AB83" s="3"/>
      <c r="AC83" s="3"/>
      <c r="AD83" s="3"/>
      <c r="AE83" s="3"/>
      <c r="AF83" s="3"/>
      <c r="AG83" s="3"/>
      <c r="AH83" s="3"/>
      <c r="AI83" s="3"/>
      <c r="AJ83" s="3"/>
      <c r="AK83" s="3"/>
      <c r="AL83" s="3"/>
      <c r="AM83" s="3"/>
      <c r="AN83" s="3"/>
      <c r="AO83" s="3"/>
      <c r="AP83" s="3"/>
      <c r="AQ83" s="3"/>
      <c r="AR83" s="3"/>
      <c r="AS83" s="3"/>
      <c r="AT83" s="3"/>
      <c r="AU83" s="3"/>
      <c r="AV83" s="3"/>
      <c r="AW83" s="3"/>
    </row>
    <row r="84" spans="1:49" s="51" customFormat="1" ht="21" customHeight="1" thickBot="1">
      <c r="A84" s="143"/>
      <c r="B84" s="252"/>
      <c r="C84" s="253"/>
      <c r="D84" s="248">
        <f t="shared" si="1"/>
        <v>0</v>
      </c>
      <c r="E84" s="253"/>
      <c r="F84" s="254">
        <f t="shared" si="2"/>
        <v>0</v>
      </c>
      <c r="G84" s="245">
        <f t="shared" si="3"/>
        <v>0</v>
      </c>
      <c r="H84" s="255">
        <f t="shared" si="4"/>
        <v>0</v>
      </c>
      <c r="K84" s="76"/>
      <c r="L84" s="32"/>
      <c r="M84" s="123"/>
      <c r="N84" s="6"/>
      <c r="O84" s="6"/>
      <c r="P84" s="6"/>
      <c r="Q84" s="6"/>
      <c r="Z84" s="124"/>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row>
    <row r="85" spans="1:49" s="4" customFormat="1" ht="24.75" customHeight="1" thickBot="1">
      <c r="A85" s="148" t="s">
        <v>31</v>
      </c>
      <c r="B85" s="149"/>
      <c r="C85" s="150">
        <f t="shared" ref="C85:H85" si="5">SUM(C75:C84)</f>
        <v>72.2</v>
      </c>
      <c r="D85" s="151">
        <f t="shared" si="5"/>
        <v>54</v>
      </c>
      <c r="E85" s="152">
        <f t="shared" si="5"/>
        <v>647</v>
      </c>
      <c r="F85" s="153">
        <f t="shared" si="5"/>
        <v>323</v>
      </c>
      <c r="G85" s="154">
        <f t="shared" si="5"/>
        <v>647</v>
      </c>
      <c r="H85" s="155">
        <f t="shared" si="5"/>
        <v>323</v>
      </c>
      <c r="K85" s="156"/>
      <c r="L85" s="156"/>
      <c r="Z85" s="141"/>
      <c r="AA85" s="3"/>
      <c r="AB85" s="3"/>
      <c r="AC85" s="3"/>
      <c r="AD85" s="3"/>
      <c r="AE85" s="3"/>
      <c r="AF85" s="3"/>
      <c r="AG85" s="3"/>
      <c r="AH85" s="3"/>
      <c r="AI85" s="3"/>
      <c r="AJ85" s="3"/>
      <c r="AK85" s="3"/>
      <c r="AL85" s="3"/>
      <c r="AM85" s="3"/>
      <c r="AN85" s="3"/>
      <c r="AO85" s="3"/>
      <c r="AP85" s="3"/>
      <c r="AQ85" s="3"/>
      <c r="AR85" s="3"/>
      <c r="AS85" s="3"/>
      <c r="AT85" s="3"/>
      <c r="AU85" s="3"/>
      <c r="AV85" s="3"/>
      <c r="AW85" s="3"/>
    </row>
    <row r="86" spans="1:49" s="4" customFormat="1" ht="9.75" customHeight="1">
      <c r="A86" s="121"/>
      <c r="B86" s="62"/>
      <c r="C86" s="62"/>
      <c r="D86" s="62"/>
      <c r="E86" s="50"/>
      <c r="F86" s="157"/>
      <c r="G86" s="50"/>
      <c r="H86" s="50"/>
      <c r="I86" s="50"/>
      <c r="J86" s="50"/>
      <c r="K86" s="156"/>
      <c r="L86" s="156"/>
      <c r="Z86" s="141"/>
      <c r="AA86" s="3"/>
      <c r="AB86" s="3"/>
      <c r="AC86" s="3"/>
      <c r="AD86" s="3"/>
      <c r="AE86" s="3"/>
      <c r="AF86" s="3"/>
      <c r="AG86" s="3"/>
      <c r="AH86" s="3"/>
      <c r="AI86" s="3"/>
      <c r="AJ86" s="3"/>
      <c r="AK86" s="3"/>
      <c r="AL86" s="3"/>
      <c r="AM86" s="3"/>
      <c r="AN86" s="3"/>
      <c r="AO86" s="3"/>
      <c r="AP86" s="3"/>
      <c r="AQ86" s="3"/>
      <c r="AR86" s="3"/>
      <c r="AS86" s="3"/>
      <c r="AT86" s="3"/>
      <c r="AU86" s="3"/>
      <c r="AV86" s="3"/>
      <c r="AW86" s="3"/>
    </row>
    <row r="87" spans="1:49" s="4" customFormat="1" ht="19.5" customHeight="1">
      <c r="A87" s="331" t="s">
        <v>141</v>
      </c>
      <c r="B87" s="332"/>
      <c r="C87" s="332"/>
      <c r="D87" s="332"/>
      <c r="E87" s="332"/>
      <c r="F87" s="332"/>
      <c r="G87" s="332"/>
      <c r="K87" s="76"/>
      <c r="L87" s="76"/>
      <c r="Z87" s="141"/>
      <c r="AA87" s="3"/>
      <c r="AB87" s="3"/>
      <c r="AC87" s="3"/>
      <c r="AD87" s="3"/>
      <c r="AE87" s="3"/>
      <c r="AF87" s="3"/>
      <c r="AG87" s="3"/>
      <c r="AH87" s="3"/>
      <c r="AI87" s="3"/>
      <c r="AJ87" s="3"/>
      <c r="AK87" s="3"/>
      <c r="AL87" s="3"/>
      <c r="AM87" s="3"/>
      <c r="AN87" s="3"/>
      <c r="AO87" s="3"/>
      <c r="AP87" s="3"/>
      <c r="AQ87" s="3"/>
      <c r="AR87" s="3"/>
      <c r="AS87" s="3"/>
      <c r="AT87" s="3"/>
      <c r="AU87" s="3"/>
      <c r="AV87" s="3"/>
      <c r="AW87" s="3"/>
    </row>
    <row r="88" spans="1:49" s="4" customFormat="1" ht="19.5" customHeight="1">
      <c r="A88" s="221" t="s">
        <v>142</v>
      </c>
      <c r="B88" s="158">
        <f>D85</f>
        <v>54</v>
      </c>
      <c r="C88" s="159" t="s">
        <v>143</v>
      </c>
      <c r="D88" s="160"/>
      <c r="F88" s="62"/>
      <c r="G88" s="118"/>
      <c r="H88" s="157"/>
      <c r="I88" s="61"/>
      <c r="J88" s="50"/>
      <c r="K88" s="76"/>
      <c r="L88" s="76"/>
      <c r="Z88" s="141"/>
      <c r="AA88" s="3"/>
      <c r="AB88" s="3"/>
      <c r="AC88" s="3"/>
      <c r="AD88" s="3"/>
      <c r="AE88" s="3"/>
      <c r="AF88" s="3"/>
      <c r="AG88" s="3"/>
      <c r="AH88" s="3"/>
      <c r="AI88" s="3"/>
      <c r="AJ88" s="3"/>
      <c r="AK88" s="3"/>
      <c r="AL88" s="3"/>
      <c r="AM88" s="3"/>
      <c r="AN88" s="3"/>
      <c r="AO88" s="3"/>
      <c r="AP88" s="3"/>
      <c r="AQ88" s="3"/>
      <c r="AR88" s="3"/>
      <c r="AS88" s="3"/>
      <c r="AT88" s="3"/>
      <c r="AU88" s="3"/>
      <c r="AV88" s="3"/>
      <c r="AW88" s="3"/>
    </row>
    <row r="89" spans="1:49" s="4" customFormat="1" ht="19.5" customHeight="1">
      <c r="A89" s="222" t="s">
        <v>144</v>
      </c>
      <c r="B89" s="161">
        <f>H85</f>
        <v>323</v>
      </c>
      <c r="C89" s="162" t="s">
        <v>145</v>
      </c>
      <c r="D89" s="163"/>
      <c r="F89" s="62"/>
      <c r="G89" s="118"/>
      <c r="H89" s="157"/>
      <c r="I89" s="61"/>
      <c r="J89" s="50"/>
      <c r="K89" s="76"/>
      <c r="L89" s="76"/>
      <c r="Z89" s="141"/>
      <c r="AA89" s="3"/>
      <c r="AB89" s="3"/>
      <c r="AC89" s="3"/>
      <c r="AD89" s="3"/>
      <c r="AE89" s="3"/>
      <c r="AF89" s="3"/>
      <c r="AG89" s="3"/>
      <c r="AH89" s="3"/>
      <c r="AI89" s="3"/>
      <c r="AJ89" s="3"/>
      <c r="AK89" s="3"/>
      <c r="AL89" s="3"/>
      <c r="AM89" s="3"/>
      <c r="AN89" s="3"/>
      <c r="AO89" s="3"/>
      <c r="AP89" s="3"/>
      <c r="AQ89" s="3"/>
      <c r="AR89" s="3"/>
      <c r="AS89" s="3"/>
      <c r="AT89" s="3"/>
      <c r="AU89" s="3"/>
      <c r="AV89" s="3"/>
      <c r="AW89" s="3"/>
    </row>
    <row r="90" spans="1:49" s="4" customFormat="1" ht="19.5" customHeight="1">
      <c r="A90" s="12" t="s">
        <v>146</v>
      </c>
      <c r="B90" s="25"/>
      <c r="C90" s="25"/>
      <c r="D90" s="25"/>
      <c r="E90" s="164">
        <f>SUM(C96/D85)</f>
        <v>5.9814814814814818</v>
      </c>
      <c r="F90" s="342" t="s">
        <v>147</v>
      </c>
      <c r="G90" s="343"/>
      <c r="H90" s="70" t="s">
        <v>148</v>
      </c>
      <c r="J90" s="61"/>
      <c r="K90" s="61"/>
      <c r="L90" s="61"/>
      <c r="M90" s="61"/>
      <c r="Z90" s="141"/>
      <c r="AA90" s="3"/>
      <c r="AB90" s="3"/>
      <c r="AC90" s="3"/>
      <c r="AD90" s="3"/>
      <c r="AE90" s="3"/>
      <c r="AF90" s="3"/>
      <c r="AG90" s="3"/>
      <c r="AH90" s="3"/>
      <c r="AI90" s="3"/>
      <c r="AJ90" s="3"/>
      <c r="AK90" s="3"/>
      <c r="AL90" s="3"/>
      <c r="AM90" s="3"/>
      <c r="AN90" s="3"/>
      <c r="AO90" s="3"/>
      <c r="AP90" s="3"/>
      <c r="AQ90" s="3"/>
      <c r="AR90" s="3"/>
      <c r="AS90" s="3"/>
      <c r="AT90" s="3"/>
      <c r="AU90" s="3"/>
      <c r="AV90" s="3"/>
      <c r="AW90" s="3"/>
    </row>
    <row r="91" spans="1:49" s="4" customFormat="1" ht="15.75" customHeight="1">
      <c r="A91" s="121"/>
      <c r="B91" s="122"/>
      <c r="C91" s="122"/>
      <c r="D91" s="122"/>
      <c r="E91" s="50"/>
      <c r="F91" s="157"/>
      <c r="H91" s="70" t="s">
        <v>149</v>
      </c>
      <c r="J91" s="50"/>
      <c r="Z91" s="141"/>
      <c r="AA91" s="3"/>
      <c r="AB91" s="3"/>
      <c r="AC91" s="3"/>
      <c r="AD91" s="3"/>
      <c r="AE91" s="3"/>
      <c r="AF91" s="3"/>
      <c r="AG91" s="3"/>
      <c r="AH91" s="3"/>
      <c r="AI91" s="3"/>
      <c r="AJ91" s="3"/>
      <c r="AK91" s="3"/>
      <c r="AL91" s="3"/>
      <c r="AM91" s="3"/>
      <c r="AN91" s="3"/>
      <c r="AO91" s="3"/>
      <c r="AP91" s="3"/>
      <c r="AQ91" s="3"/>
      <c r="AR91" s="3"/>
      <c r="AS91" s="3"/>
      <c r="AT91" s="3"/>
      <c r="AU91" s="3"/>
      <c r="AV91" s="3"/>
      <c r="AW91" s="3"/>
    </row>
    <row r="92" spans="1:49" s="4" customFormat="1" ht="28.5" customHeight="1">
      <c r="A92" s="333" t="s">
        <v>150</v>
      </c>
      <c r="B92" s="334"/>
      <c r="C92" s="334"/>
      <c r="D92" s="334"/>
      <c r="E92" s="334"/>
      <c r="F92" s="334"/>
      <c r="G92" s="334"/>
      <c r="H92" s="334"/>
      <c r="I92" s="334"/>
      <c r="J92" s="334"/>
      <c r="K92" s="334"/>
      <c r="L92" s="334"/>
      <c r="M92" s="165"/>
      <c r="N92" s="165"/>
      <c r="O92" s="165"/>
      <c r="P92" s="165"/>
      <c r="Q92" s="165"/>
      <c r="R92" s="165"/>
      <c r="S92" s="165"/>
      <c r="T92" s="165"/>
      <c r="U92" s="165"/>
      <c r="V92" s="165"/>
      <c r="W92" s="165"/>
      <c r="X92" s="165"/>
      <c r="Y92" s="165"/>
      <c r="Z92" s="166"/>
    </row>
    <row r="93" spans="1:49" s="51" customFormat="1" ht="33" customHeight="1">
      <c r="A93" s="344" t="s">
        <v>151</v>
      </c>
      <c r="B93" s="345"/>
      <c r="C93" s="345"/>
      <c r="D93" s="345"/>
      <c r="E93" s="345"/>
      <c r="F93" s="345"/>
      <c r="G93" s="345"/>
      <c r="H93" s="345"/>
      <c r="I93" s="345"/>
      <c r="J93" s="345"/>
      <c r="K93" s="345"/>
      <c r="L93" s="345"/>
      <c r="M93" s="345"/>
      <c r="N93" s="345"/>
      <c r="O93" s="345"/>
      <c r="P93" s="345"/>
      <c r="Q93" s="345"/>
      <c r="R93" s="345"/>
      <c r="S93" s="345"/>
      <c r="T93" s="345"/>
      <c r="U93" s="345"/>
      <c r="V93" s="345"/>
      <c r="W93" s="345"/>
      <c r="X93" s="345"/>
      <c r="Y93" s="345"/>
      <c r="Z93" s="346"/>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row>
    <row r="94" spans="1:49" s="51" customFormat="1" ht="3.75" customHeight="1">
      <c r="A94" s="167"/>
      <c r="Z94" s="124"/>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row>
    <row r="95" spans="1:49" ht="15.6">
      <c r="A95" s="5"/>
      <c r="B95" s="4"/>
      <c r="C95" s="168" t="s">
        <v>6</v>
      </c>
      <c r="D95" s="168" t="s">
        <v>7</v>
      </c>
      <c r="E95" s="168" t="s">
        <v>8</v>
      </c>
      <c r="F95" s="168" t="s">
        <v>9</v>
      </c>
      <c r="G95" s="168" t="s">
        <v>10</v>
      </c>
      <c r="H95" s="168" t="s">
        <v>11</v>
      </c>
      <c r="I95" s="168" t="s">
        <v>12</v>
      </c>
      <c r="J95" s="168" t="s">
        <v>13</v>
      </c>
      <c r="K95" s="168" t="s">
        <v>14</v>
      </c>
      <c r="L95" s="168" t="s">
        <v>15</v>
      </c>
      <c r="M95" s="168" t="s">
        <v>16</v>
      </c>
      <c r="N95" s="168" t="s">
        <v>17</v>
      </c>
      <c r="O95" s="168" t="s">
        <v>18</v>
      </c>
      <c r="P95" s="168" t="s">
        <v>19</v>
      </c>
      <c r="Q95" s="169" t="s">
        <v>36</v>
      </c>
      <c r="R95" s="169" t="s">
        <v>92</v>
      </c>
      <c r="S95" s="169" t="s">
        <v>93</v>
      </c>
      <c r="T95" s="169" t="s">
        <v>94</v>
      </c>
      <c r="U95" s="169" t="s">
        <v>95</v>
      </c>
      <c r="V95" s="169" t="s">
        <v>96</v>
      </c>
      <c r="W95" s="169" t="s">
        <v>97</v>
      </c>
      <c r="X95" s="169" t="s">
        <v>98</v>
      </c>
      <c r="Y95" s="169" t="s">
        <v>99</v>
      </c>
      <c r="Z95" s="170" t="s">
        <v>152</v>
      </c>
      <c r="AA95" s="8"/>
      <c r="AB95" s="8"/>
      <c r="AC95" s="8"/>
      <c r="AD95" s="8"/>
      <c r="AE95" s="8"/>
      <c r="AF95" s="8"/>
      <c r="AG95" s="8"/>
      <c r="AH95" s="8"/>
      <c r="AI95" s="8"/>
      <c r="AJ95" s="8"/>
      <c r="AK95" s="8"/>
      <c r="AL95" s="8"/>
      <c r="AM95" s="8"/>
      <c r="AN95" s="8"/>
      <c r="AO95" s="8"/>
      <c r="AP95" s="8"/>
      <c r="AQ95" s="8"/>
      <c r="AR95" s="8"/>
      <c r="AS95" s="8"/>
      <c r="AT95" s="8"/>
      <c r="AU95" s="8"/>
      <c r="AV95" s="8"/>
      <c r="AW95" s="8"/>
    </row>
    <row r="96" spans="1:49" s="25" customFormat="1" ht="15.6">
      <c r="A96" s="12"/>
      <c r="B96" s="210" t="s">
        <v>153</v>
      </c>
      <c r="C96" s="171">
        <v>323</v>
      </c>
      <c r="D96" s="172">
        <f>SUM(C96-C97)+C98</f>
        <v>249</v>
      </c>
      <c r="E96" s="172">
        <f t="shared" ref="E96:Z96" si="6">SUM(D96-C97)+D98</f>
        <v>175</v>
      </c>
      <c r="F96" s="172">
        <f t="shared" si="6"/>
        <v>173</v>
      </c>
      <c r="G96" s="172">
        <f t="shared" si="6"/>
        <v>5</v>
      </c>
      <c r="H96" s="172">
        <f t="shared" si="6"/>
        <v>-37</v>
      </c>
      <c r="I96" s="172">
        <f t="shared" si="6"/>
        <v>-145</v>
      </c>
      <c r="J96" s="172">
        <f t="shared" si="6"/>
        <v>-131</v>
      </c>
      <c r="K96" s="172">
        <f t="shared" si="6"/>
        <v>-257</v>
      </c>
      <c r="L96" s="172">
        <f t="shared" si="6"/>
        <v>-235</v>
      </c>
      <c r="M96" s="172">
        <f t="shared" si="6"/>
        <v>-285</v>
      </c>
      <c r="N96" s="172">
        <f t="shared" si="6"/>
        <v>-263</v>
      </c>
      <c r="O96" s="172">
        <f t="shared" si="6"/>
        <v>-209</v>
      </c>
      <c r="P96" s="172">
        <f t="shared" si="6"/>
        <v>-155</v>
      </c>
      <c r="Q96" s="173">
        <f t="shared" si="6"/>
        <v>-101</v>
      </c>
      <c r="R96" s="173">
        <f t="shared" si="6"/>
        <v>-47</v>
      </c>
      <c r="S96" s="173">
        <f t="shared" si="6"/>
        <v>7</v>
      </c>
      <c r="T96" s="173">
        <f t="shared" si="6"/>
        <v>61</v>
      </c>
      <c r="U96" s="173">
        <f t="shared" si="6"/>
        <v>115</v>
      </c>
      <c r="V96" s="173">
        <f t="shared" si="6"/>
        <v>169</v>
      </c>
      <c r="W96" s="173">
        <f t="shared" si="6"/>
        <v>223</v>
      </c>
      <c r="X96" s="173">
        <f t="shared" si="6"/>
        <v>277</v>
      </c>
      <c r="Y96" s="173">
        <f t="shared" si="6"/>
        <v>331</v>
      </c>
      <c r="Z96" s="174">
        <f t="shared" si="6"/>
        <v>385</v>
      </c>
      <c r="AA96" s="24"/>
      <c r="AB96" s="24"/>
      <c r="AC96" s="24"/>
      <c r="AD96" s="24"/>
      <c r="AE96" s="24"/>
      <c r="AF96" s="24"/>
      <c r="AG96" s="24"/>
      <c r="AH96" s="24"/>
      <c r="AI96" s="24"/>
      <c r="AJ96" s="24"/>
      <c r="AK96" s="24"/>
      <c r="AL96" s="24"/>
      <c r="AM96" s="24"/>
      <c r="AN96" s="24"/>
      <c r="AO96" s="24"/>
      <c r="AP96" s="24"/>
      <c r="AQ96" s="24"/>
      <c r="AR96" s="24"/>
      <c r="AS96" s="24"/>
      <c r="AT96" s="24"/>
      <c r="AU96" s="24"/>
      <c r="AV96" s="24"/>
      <c r="AW96" s="24"/>
    </row>
    <row r="97" spans="1:49" s="25" customFormat="1" ht="15.6">
      <c r="A97" s="12"/>
      <c r="B97" s="211" t="s">
        <v>154</v>
      </c>
      <c r="C97" s="175">
        <f t="shared" ref="C97:Z97" si="7">D64</f>
        <v>128</v>
      </c>
      <c r="D97" s="175">
        <f t="shared" si="7"/>
        <v>56</v>
      </c>
      <c r="E97" s="175">
        <f t="shared" si="7"/>
        <v>222</v>
      </c>
      <c r="F97" s="175">
        <f t="shared" si="7"/>
        <v>96</v>
      </c>
      <c r="G97" s="175">
        <f t="shared" si="7"/>
        <v>162</v>
      </c>
      <c r="H97" s="175">
        <f t="shared" si="7"/>
        <v>40</v>
      </c>
      <c r="I97" s="175">
        <f t="shared" si="7"/>
        <v>180</v>
      </c>
      <c r="J97" s="175">
        <f t="shared" si="7"/>
        <v>32</v>
      </c>
      <c r="K97" s="175">
        <f t="shared" si="7"/>
        <v>104</v>
      </c>
      <c r="L97" s="175">
        <f t="shared" si="7"/>
        <v>32</v>
      </c>
      <c r="M97" s="175">
        <f t="shared" si="7"/>
        <v>0</v>
      </c>
      <c r="N97" s="175">
        <f t="shared" si="7"/>
        <v>0</v>
      </c>
      <c r="O97" s="175">
        <f t="shared" si="7"/>
        <v>0</v>
      </c>
      <c r="P97" s="176">
        <f t="shared" si="7"/>
        <v>0</v>
      </c>
      <c r="Q97" s="176">
        <f t="shared" si="7"/>
        <v>0</v>
      </c>
      <c r="R97" s="176">
        <f t="shared" si="7"/>
        <v>0</v>
      </c>
      <c r="S97" s="176">
        <f t="shared" si="7"/>
        <v>0</v>
      </c>
      <c r="T97" s="176">
        <f t="shared" si="7"/>
        <v>0</v>
      </c>
      <c r="U97" s="176">
        <f t="shared" si="7"/>
        <v>0</v>
      </c>
      <c r="V97" s="176">
        <f t="shared" si="7"/>
        <v>0</v>
      </c>
      <c r="W97" s="176">
        <f t="shared" si="7"/>
        <v>0</v>
      </c>
      <c r="X97" s="176">
        <f t="shared" si="7"/>
        <v>0</v>
      </c>
      <c r="Y97" s="177">
        <f t="shared" si="7"/>
        <v>0</v>
      </c>
      <c r="Z97" s="177">
        <f t="shared" si="7"/>
        <v>0</v>
      </c>
      <c r="AA97" s="24"/>
      <c r="AB97" s="24"/>
      <c r="AC97" s="24"/>
      <c r="AD97" s="24"/>
      <c r="AE97" s="24"/>
      <c r="AF97" s="24"/>
      <c r="AG97" s="24"/>
      <c r="AH97" s="24"/>
      <c r="AI97" s="24"/>
      <c r="AJ97" s="24"/>
      <c r="AK97" s="24"/>
      <c r="AL97" s="24"/>
      <c r="AM97" s="24"/>
      <c r="AN97" s="24"/>
      <c r="AO97" s="24"/>
      <c r="AP97" s="24"/>
      <c r="AQ97" s="24"/>
      <c r="AR97" s="24"/>
      <c r="AS97" s="24"/>
      <c r="AT97" s="24"/>
      <c r="AU97" s="24"/>
      <c r="AV97" s="24"/>
      <c r="AW97" s="24"/>
    </row>
    <row r="98" spans="1:49" s="25" customFormat="1" ht="15.6">
      <c r="A98" s="12"/>
      <c r="B98" s="212" t="s">
        <v>155</v>
      </c>
      <c r="C98" s="178">
        <f t="shared" ref="C98:Z98" si="8">$D$85</f>
        <v>54</v>
      </c>
      <c r="D98" s="178">
        <f t="shared" si="8"/>
        <v>54</v>
      </c>
      <c r="E98" s="178">
        <f t="shared" si="8"/>
        <v>54</v>
      </c>
      <c r="F98" s="178">
        <f t="shared" si="8"/>
        <v>54</v>
      </c>
      <c r="G98" s="178">
        <f t="shared" si="8"/>
        <v>54</v>
      </c>
      <c r="H98" s="178">
        <f t="shared" si="8"/>
        <v>54</v>
      </c>
      <c r="I98" s="178">
        <f t="shared" si="8"/>
        <v>54</v>
      </c>
      <c r="J98" s="178">
        <f t="shared" si="8"/>
        <v>54</v>
      </c>
      <c r="K98" s="178">
        <f t="shared" si="8"/>
        <v>54</v>
      </c>
      <c r="L98" s="178">
        <f t="shared" si="8"/>
        <v>54</v>
      </c>
      <c r="M98" s="178">
        <f t="shared" si="8"/>
        <v>54</v>
      </c>
      <c r="N98" s="178">
        <f t="shared" si="8"/>
        <v>54</v>
      </c>
      <c r="O98" s="178">
        <f t="shared" si="8"/>
        <v>54</v>
      </c>
      <c r="P98" s="178">
        <f t="shared" si="8"/>
        <v>54</v>
      </c>
      <c r="Q98" s="179">
        <f t="shared" si="8"/>
        <v>54</v>
      </c>
      <c r="R98" s="179">
        <f t="shared" si="8"/>
        <v>54</v>
      </c>
      <c r="S98" s="179">
        <f t="shared" si="8"/>
        <v>54</v>
      </c>
      <c r="T98" s="179">
        <f t="shared" si="8"/>
        <v>54</v>
      </c>
      <c r="U98" s="179">
        <f t="shared" si="8"/>
        <v>54</v>
      </c>
      <c r="V98" s="179">
        <f t="shared" si="8"/>
        <v>54</v>
      </c>
      <c r="W98" s="179">
        <f t="shared" si="8"/>
        <v>54</v>
      </c>
      <c r="X98" s="179">
        <f t="shared" si="8"/>
        <v>54</v>
      </c>
      <c r="Y98" s="179">
        <f t="shared" si="8"/>
        <v>54</v>
      </c>
      <c r="Z98" s="180">
        <f t="shared" si="8"/>
        <v>54</v>
      </c>
      <c r="AA98" s="24"/>
      <c r="AB98" s="24"/>
      <c r="AC98" s="24"/>
      <c r="AD98" s="24"/>
      <c r="AE98" s="24"/>
      <c r="AF98" s="24"/>
      <c r="AG98" s="24"/>
      <c r="AH98" s="24"/>
      <c r="AI98" s="24"/>
      <c r="AJ98" s="24"/>
      <c r="AK98" s="24"/>
      <c r="AL98" s="24"/>
      <c r="AM98" s="24"/>
      <c r="AN98" s="24"/>
      <c r="AO98" s="24"/>
      <c r="AP98" s="24"/>
      <c r="AQ98" s="24"/>
      <c r="AR98" s="24"/>
      <c r="AS98" s="24"/>
      <c r="AT98" s="24"/>
      <c r="AU98" s="24"/>
      <c r="AV98" s="24"/>
      <c r="AW98" s="24"/>
    </row>
    <row r="99" spans="1:49" s="25" customFormat="1" ht="15.6">
      <c r="A99" s="331" t="s">
        <v>156</v>
      </c>
      <c r="B99" s="335"/>
      <c r="C99" s="335"/>
      <c r="D99" s="335"/>
      <c r="E99" s="335"/>
      <c r="F99" s="335"/>
      <c r="G99" s="335"/>
      <c r="H99" s="335"/>
      <c r="I99" s="335"/>
      <c r="J99" s="335"/>
      <c r="K99" s="335"/>
      <c r="L99" s="335"/>
      <c r="M99" s="335"/>
      <c r="N99" s="335"/>
      <c r="O99" s="118"/>
      <c r="P99" s="118"/>
      <c r="Q99" s="118"/>
      <c r="Z99" s="119"/>
      <c r="AA99" s="24"/>
      <c r="AB99" s="24"/>
      <c r="AC99" s="24"/>
      <c r="AD99" s="24"/>
      <c r="AE99" s="24"/>
      <c r="AF99" s="24"/>
      <c r="AG99" s="24"/>
      <c r="AH99" s="24"/>
      <c r="AI99" s="24"/>
      <c r="AJ99" s="24"/>
      <c r="AK99" s="24"/>
      <c r="AL99" s="24"/>
      <c r="AM99" s="24"/>
      <c r="AN99" s="24"/>
      <c r="AO99" s="24"/>
      <c r="AP99" s="24"/>
      <c r="AQ99" s="24"/>
      <c r="AR99" s="24"/>
      <c r="AS99" s="24"/>
      <c r="AT99" s="24"/>
      <c r="AU99" s="24"/>
      <c r="AV99" s="24"/>
      <c r="AW99" s="24"/>
    </row>
    <row r="100" spans="1:49" s="25" customFormat="1" ht="15.6">
      <c r="A100" s="336" t="s">
        <v>157</v>
      </c>
      <c r="B100" s="337"/>
      <c r="C100" s="337"/>
      <c r="D100" s="337"/>
      <c r="E100" s="337"/>
      <c r="F100" s="337"/>
      <c r="G100" s="337"/>
      <c r="H100" s="337"/>
      <c r="I100" s="337"/>
      <c r="J100" s="337"/>
      <c r="K100" s="337"/>
      <c r="L100" s="337"/>
      <c r="M100" s="337"/>
      <c r="N100" s="337"/>
      <c r="O100" s="181"/>
      <c r="P100" s="181"/>
      <c r="Q100" s="181"/>
      <c r="Z100" s="119"/>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row>
    <row r="101" spans="1:49" s="25" customFormat="1" ht="15.6">
      <c r="A101" s="338" t="s">
        <v>158</v>
      </c>
      <c r="B101" s="339"/>
      <c r="C101" s="339"/>
      <c r="D101" s="339"/>
      <c r="E101" s="339"/>
      <c r="F101" s="339"/>
      <c r="G101" s="339"/>
      <c r="H101" s="339"/>
      <c r="I101" s="339"/>
      <c r="J101" s="339"/>
      <c r="K101" s="339"/>
      <c r="L101" s="339"/>
      <c r="M101" s="339"/>
      <c r="N101" s="339"/>
      <c r="O101" s="183"/>
      <c r="P101" s="183"/>
      <c r="Q101" s="183"/>
      <c r="Z101" s="119"/>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row>
    <row r="102" spans="1:49" s="25" customFormat="1" ht="3" customHeight="1">
      <c r="A102" s="182"/>
      <c r="B102" s="183"/>
      <c r="C102" s="183"/>
      <c r="D102" s="183"/>
      <c r="E102" s="183"/>
      <c r="F102" s="183"/>
      <c r="G102" s="183"/>
      <c r="H102" s="183"/>
      <c r="I102" s="183"/>
      <c r="J102" s="183"/>
      <c r="K102" s="183"/>
      <c r="L102" s="183"/>
      <c r="M102" s="183"/>
      <c r="N102" s="183"/>
      <c r="O102" s="183"/>
      <c r="P102" s="183"/>
      <c r="Q102" s="183"/>
      <c r="Z102" s="119"/>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row>
    <row r="103" spans="1:49" s="25" customFormat="1" ht="15.75" customHeight="1">
      <c r="A103" s="217" t="s">
        <v>159</v>
      </c>
      <c r="B103" s="218"/>
      <c r="C103" s="218"/>
      <c r="D103" s="218"/>
      <c r="E103" s="218"/>
      <c r="F103" s="218"/>
      <c r="G103" s="218"/>
      <c r="H103" s="218"/>
      <c r="I103" s="218"/>
      <c r="J103" s="218"/>
      <c r="K103" s="218"/>
      <c r="L103" s="218"/>
      <c r="M103" s="219"/>
      <c r="N103" s="219"/>
      <c r="O103" s="219"/>
      <c r="P103" s="219"/>
      <c r="Q103" s="219"/>
      <c r="R103" s="219"/>
      <c r="Z103" s="119"/>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row>
    <row r="104" spans="1:49" s="25" customFormat="1" ht="18" customHeight="1">
      <c r="A104" s="340" t="s">
        <v>160</v>
      </c>
      <c r="B104" s="341"/>
      <c r="C104" s="341"/>
      <c r="D104" s="341"/>
      <c r="E104" s="341"/>
      <c r="F104" s="341"/>
      <c r="G104" s="341"/>
      <c r="H104" s="341"/>
      <c r="I104" s="341"/>
      <c r="J104" s="341"/>
      <c r="K104" s="341"/>
      <c r="L104" s="341"/>
      <c r="M104" s="219"/>
      <c r="N104" s="219"/>
      <c r="O104" s="219"/>
      <c r="P104" s="219"/>
      <c r="Q104" s="219"/>
      <c r="R104" s="219"/>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row>
    <row r="105" spans="1:49" s="25" customFormat="1" ht="18" customHeight="1">
      <c r="A105" s="340" t="s">
        <v>161</v>
      </c>
      <c r="B105" s="341"/>
      <c r="C105" s="341"/>
      <c r="D105" s="341"/>
      <c r="E105" s="341"/>
      <c r="F105" s="341"/>
      <c r="G105" s="341"/>
      <c r="H105" s="341"/>
      <c r="I105" s="341"/>
      <c r="J105" s="341"/>
      <c r="K105" s="341"/>
      <c r="L105" s="341"/>
      <c r="M105" s="219"/>
      <c r="N105" s="219"/>
      <c r="O105" s="219"/>
      <c r="P105" s="219"/>
      <c r="Q105" s="219"/>
      <c r="R105" s="219"/>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row>
    <row r="106" spans="1:49" s="25" customFormat="1" ht="18" customHeight="1">
      <c r="A106" s="220" t="s">
        <v>162</v>
      </c>
      <c r="B106" s="219"/>
      <c r="C106" s="219"/>
      <c r="D106" s="219"/>
      <c r="E106" s="219"/>
      <c r="F106" s="219"/>
      <c r="G106" s="219"/>
      <c r="H106" s="219"/>
      <c r="I106" s="219"/>
      <c r="J106" s="219"/>
      <c r="K106" s="219"/>
      <c r="L106" s="219"/>
      <c r="M106" s="219"/>
      <c r="N106" s="219"/>
      <c r="O106" s="219"/>
      <c r="P106" s="219"/>
      <c r="Q106" s="219"/>
      <c r="R106" s="219"/>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row>
    <row r="107" spans="1:49" ht="12" customHeight="1">
      <c r="A107" s="329"/>
      <c r="B107" s="330"/>
      <c r="C107" s="330"/>
      <c r="D107" s="330"/>
      <c r="E107" s="330"/>
      <c r="F107" s="330"/>
      <c r="G107" s="330"/>
      <c r="H107" s="330"/>
      <c r="I107" s="330"/>
      <c r="J107" s="330"/>
      <c r="K107" s="330"/>
      <c r="L107" s="330"/>
      <c r="AA107" s="8"/>
      <c r="AB107" s="8"/>
      <c r="AC107" s="8"/>
      <c r="AD107" s="8"/>
      <c r="AE107" s="8"/>
      <c r="AF107" s="8"/>
      <c r="AG107" s="8"/>
      <c r="AH107" s="8"/>
      <c r="AI107" s="8"/>
      <c r="AJ107" s="8"/>
      <c r="AK107" s="8"/>
      <c r="AL107" s="8"/>
      <c r="AM107" s="8"/>
      <c r="AN107" s="8"/>
      <c r="AO107" s="8"/>
      <c r="AP107" s="8"/>
      <c r="AQ107" s="8"/>
      <c r="AR107" s="8"/>
      <c r="AS107" s="8"/>
      <c r="AT107" s="8"/>
      <c r="AU107" s="8"/>
      <c r="AV107" s="8"/>
      <c r="AW107" s="8"/>
    </row>
    <row r="108" spans="1:49" ht="11.2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row>
    <row r="109" spans="1:49">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row>
    <row r="110" spans="1:49">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row>
    <row r="111" spans="1:49">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row>
    <row r="112" spans="1:49">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row>
    <row r="113" spans="1:49">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row>
    <row r="114" spans="1:49">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row>
    <row r="115" spans="1:49">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row>
    <row r="116" spans="1:49">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row>
    <row r="117" spans="1:49">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row>
    <row r="118" spans="1:49">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row>
    <row r="119" spans="1:49">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row>
    <row r="120" spans="1:49">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row>
    <row r="121" spans="1:49">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row>
    <row r="122" spans="1:49">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row>
    <row r="123" spans="1:49">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row>
    <row r="124" spans="1:49">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row>
    <row r="125" spans="1:49">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row>
    <row r="126" spans="1:49">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row>
    <row r="127" spans="1:49">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row>
    <row r="128" spans="1:49">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row>
    <row r="129" spans="1:49">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row>
    <row r="130" spans="1:49">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row>
    <row r="131" spans="1:49">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row>
    <row r="132" spans="1:49">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row>
    <row r="133" spans="1:49">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row>
    <row r="134" spans="1:49">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row>
    <row r="135" spans="1:49">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row>
    <row r="136" spans="1:49">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row>
    <row r="137" spans="1:49">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row>
    <row r="138" spans="1:49">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row>
    <row r="139" spans="1:49">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row>
    <row r="140" spans="1:49">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row>
    <row r="141" spans="1:49">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row>
    <row r="142" spans="1:49">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row>
    <row r="143" spans="1:49">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row>
    <row r="144" spans="1:49">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row>
    <row r="145" spans="1:74">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row>
    <row r="146" spans="1:74">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row>
    <row r="147" spans="1:74">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row>
    <row r="148" spans="1:74">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row>
    <row r="149" spans="1:74">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row>
    <row r="150" spans="1:74">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row>
    <row r="151" spans="1:74">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row>
    <row r="152" spans="1:74">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row>
    <row r="153" spans="1:74">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row>
    <row r="154" spans="1:74">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row>
    <row r="155" spans="1:74">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row>
    <row r="156" spans="1:74">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row>
    <row r="157" spans="1:74">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row>
    <row r="158" spans="1:74">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row>
    <row r="159" spans="1:74">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row>
    <row r="160" spans="1:74">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row>
    <row r="161" spans="1:74">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row>
    <row r="162" spans="1:74">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row>
    <row r="163" spans="1:74">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row>
    <row r="164" spans="1:74">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row>
    <row r="165" spans="1:74">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row>
    <row r="166" spans="1:74">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row>
    <row r="167" spans="1:74">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row>
    <row r="168" spans="1:74">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row>
    <row r="169" spans="1:74">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row>
    <row r="170" spans="1:74">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row>
    <row r="171" spans="1:74">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row>
    <row r="172" spans="1:74">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row>
    <row r="173" spans="1:74">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row>
    <row r="174" spans="1:74">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row>
    <row r="175" spans="1:74">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row>
    <row r="176" spans="1:74">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row>
    <row r="177" spans="1:74">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row>
    <row r="178" spans="1:74">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row>
    <row r="179" spans="1:74">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row>
    <row r="180" spans="1:74">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row>
    <row r="181" spans="1:74">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row>
    <row r="182" spans="1:74">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row>
    <row r="183" spans="1:74">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row>
    <row r="184" spans="1:74">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row>
    <row r="185" spans="1:74">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row>
    <row r="186" spans="1:74">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row>
    <row r="187" spans="1:74">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row>
    <row r="188" spans="1:74">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row>
    <row r="189" spans="1:74">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row>
    <row r="190" spans="1:74">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row>
    <row r="191" spans="1:74">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row>
    <row r="192" spans="1:74">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row>
    <row r="193" spans="1:74">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row>
    <row r="194" spans="1:74">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row>
    <row r="195" spans="1:74">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row>
    <row r="196" spans="1:74">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row>
    <row r="197" spans="1:74">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row>
    <row r="198" spans="1:74">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row>
    <row r="199" spans="1:74">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row>
    <row r="200" spans="1:74">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row>
    <row r="201" spans="1:74">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row>
    <row r="202" spans="1:74">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row>
    <row r="203" spans="1:74">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row>
    <row r="204" spans="1:74">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row>
    <row r="205" spans="1:74">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row>
    <row r="206" spans="1:74">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row>
    <row r="207" spans="1:74">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row>
    <row r="208" spans="1:74">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row>
    <row r="209" spans="1:74">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row>
    <row r="210" spans="1:74">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row>
    <row r="211" spans="1:74">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row>
    <row r="212" spans="1:74">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row>
    <row r="213" spans="1:74">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row>
    <row r="214" spans="1:74">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row>
    <row r="215" spans="1:74">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row>
    <row r="216" spans="1:74">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row>
    <row r="217" spans="1:74">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row>
    <row r="218" spans="1:74">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row>
    <row r="219" spans="1:7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row>
    <row r="220" spans="1:7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row>
    <row r="221" spans="1:7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row>
    <row r="222" spans="1:7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row>
    <row r="223" spans="1:7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row>
    <row r="224" spans="1:7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row>
  </sheetData>
  <sheetProtection password="CA57" sheet="1" objects="1" scenarios="1" selectLockedCells="1"/>
  <mergeCells count="57">
    <mergeCell ref="A11:V11"/>
    <mergeCell ref="A1:L1"/>
    <mergeCell ref="A3:Z3"/>
    <mergeCell ref="A5:N5"/>
    <mergeCell ref="A7:M7"/>
    <mergeCell ref="A8:M8"/>
    <mergeCell ref="A10:M10"/>
    <mergeCell ref="A9:M9"/>
    <mergeCell ref="A20:B20"/>
    <mergeCell ref="A27:B27"/>
    <mergeCell ref="A26:B26"/>
    <mergeCell ref="A25:B25"/>
    <mergeCell ref="A12:Z12"/>
    <mergeCell ref="A13:T13"/>
    <mergeCell ref="A15:T15"/>
    <mergeCell ref="A14:Z14"/>
    <mergeCell ref="A17:M17"/>
    <mergeCell ref="A16:T16"/>
    <mergeCell ref="I26:K26"/>
    <mergeCell ref="I27:K27"/>
    <mergeCell ref="A22:B22"/>
    <mergeCell ref="D26:F26"/>
    <mergeCell ref="D27:F27"/>
    <mergeCell ref="D25:F25"/>
    <mergeCell ref="I25:K25"/>
    <mergeCell ref="A38:M38"/>
    <mergeCell ref="B40:C40"/>
    <mergeCell ref="A66:L66"/>
    <mergeCell ref="D28:F28"/>
    <mergeCell ref="A29:B29"/>
    <mergeCell ref="H29:K29"/>
    <mergeCell ref="A107:L107"/>
    <mergeCell ref="A87:G87"/>
    <mergeCell ref="A92:L92"/>
    <mergeCell ref="A99:N99"/>
    <mergeCell ref="A100:N100"/>
    <mergeCell ref="A101:N101"/>
    <mergeCell ref="A105:L105"/>
    <mergeCell ref="A104:L104"/>
    <mergeCell ref="F90:G90"/>
    <mergeCell ref="A93:Z93"/>
    <mergeCell ref="A72:A74"/>
    <mergeCell ref="B72:B74"/>
    <mergeCell ref="C72:D73"/>
    <mergeCell ref="E72:H72"/>
    <mergeCell ref="E73:F73"/>
    <mergeCell ref="G73:H73"/>
    <mergeCell ref="A69:Y69"/>
    <mergeCell ref="A28:B28"/>
    <mergeCell ref="A64:C64"/>
    <mergeCell ref="A30:Z30"/>
    <mergeCell ref="A67:N67"/>
    <mergeCell ref="D31:H31"/>
    <mergeCell ref="A31:C31"/>
    <mergeCell ref="A36:L36"/>
    <mergeCell ref="A33:C33"/>
    <mergeCell ref="A34:C34"/>
  </mergeCells>
  <phoneticPr fontId="1" type="noConversion"/>
  <conditionalFormatting sqref="A33:B33">
    <cfRule type="expression" dxfId="38" priority="4" stopIfTrue="1">
      <formula>#REF!=2</formula>
    </cfRule>
  </conditionalFormatting>
  <conditionalFormatting sqref="C33">
    <cfRule type="expression" dxfId="37" priority="3" stopIfTrue="1">
      <formula>#REF!=2</formula>
    </cfRule>
  </conditionalFormatting>
  <conditionalFormatting sqref="C96">
    <cfRule type="cellIs" dxfId="36" priority="6" stopIfTrue="1" operator="greaterThan">
      <formula>$H$85</formula>
    </cfRule>
  </conditionalFormatting>
  <conditionalFormatting sqref="I26">
    <cfRule type="expression" dxfId="35" priority="5" stopIfTrue="1">
      <formula>OR(J26&lt;&gt;0,K26&lt;&gt;0)</formula>
    </cfRule>
  </conditionalFormatting>
  <conditionalFormatting sqref="I27">
    <cfRule type="expression" dxfId="34" priority="8" stopIfTrue="1">
      <formula>$C$20&lt;&gt;0</formula>
    </cfRule>
  </conditionalFormatting>
  <conditionalFormatting sqref="J26">
    <cfRule type="expression" dxfId="33" priority="1" stopIfTrue="1">
      <formula>OR(#REF!&lt;&gt;0,K26&lt;&gt;0)</formula>
    </cfRule>
  </conditionalFormatting>
  <conditionalFormatting sqref="J34:V34">
    <cfRule type="expression" dxfId="32" priority="7" stopIfTrue="1">
      <formula>$J$20=1</formula>
    </cfRule>
  </conditionalFormatting>
  <conditionalFormatting sqref="K26">
    <cfRule type="expression" dxfId="31" priority="2" stopIfTrue="1">
      <formula>OR(#REF!&lt;&gt;0,#REF!&lt;&gt;0)</formula>
    </cfRule>
  </conditionalFormatting>
  <pageMargins left="0.17" right="0.16" top="0.36" bottom="0.39" header="0.21" footer="0.19"/>
  <pageSetup paperSize="9" scale="37" orientation="portrait"/>
  <headerFooter alignWithMargins="0">
    <oddHeader>&amp;F</oddHeader>
    <oddFooter>&amp;A</oddFooter>
  </headerFooter>
  <rowBreaks count="1" manualBreakCount="1">
    <brk id="106" max="16383" man="1"/>
  </rowBreaks>
  <colBreaks count="1" manualBreakCount="1">
    <brk id="26"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6634" r:id="rId3" name="Option Button 10">
              <controlPr locked="0" defaultSize="0" autoFill="0" autoLine="0" autoPict="0">
                <anchor moveWithCells="1">
                  <from>
                    <xdr:col>2</xdr:col>
                    <xdr:colOff>12700</xdr:colOff>
                    <xdr:row>21</xdr:row>
                    <xdr:rowOff>0</xdr:rowOff>
                  </from>
                  <to>
                    <xdr:col>3</xdr:col>
                    <xdr:colOff>3175</xdr:colOff>
                    <xdr:row>21</xdr:row>
                    <xdr:rowOff>787400</xdr:rowOff>
                  </to>
                </anchor>
              </controlPr>
            </control>
          </mc:Choice>
        </mc:AlternateContent>
        <mc:AlternateContent xmlns:mc="http://schemas.openxmlformats.org/markup-compatibility/2006">
          <mc:Choice Requires="x14">
            <control shapeId="26635" r:id="rId4" name="Option Button 11">
              <controlPr locked="0" defaultSize="0" autoFill="0" autoLine="0" autoPict="0">
                <anchor moveWithCells="1">
                  <from>
                    <xdr:col>3</xdr:col>
                    <xdr:colOff>114300</xdr:colOff>
                    <xdr:row>21</xdr:row>
                    <xdr:rowOff>0</xdr:rowOff>
                  </from>
                  <to>
                    <xdr:col>4</xdr:col>
                    <xdr:colOff>546100</xdr:colOff>
                    <xdr:row>22</xdr:row>
                    <xdr:rowOff>12700</xdr:rowOff>
                  </to>
                </anchor>
              </controlPr>
            </control>
          </mc:Choice>
        </mc:AlternateContent>
        <mc:AlternateContent xmlns:mc="http://schemas.openxmlformats.org/markup-compatibility/2006">
          <mc:Choice Requires="x14">
            <control shapeId="26636" r:id="rId5" name="Option Button 12">
              <controlPr locked="0" defaultSize="0" autoFill="0" autoLine="0" autoPict="0">
                <anchor moveWithCells="1">
                  <from>
                    <xdr:col>5</xdr:col>
                    <xdr:colOff>0</xdr:colOff>
                    <xdr:row>21</xdr:row>
                    <xdr:rowOff>25400</xdr:rowOff>
                  </from>
                  <to>
                    <xdr:col>6</xdr:col>
                    <xdr:colOff>647700</xdr:colOff>
                    <xdr:row>21</xdr:row>
                    <xdr:rowOff>787400</xdr:rowOff>
                  </to>
                </anchor>
              </controlPr>
            </control>
          </mc:Choice>
        </mc:AlternateContent>
        <mc:AlternateContent xmlns:mc="http://schemas.openxmlformats.org/markup-compatibility/2006">
          <mc:Choice Requires="x14">
            <control shapeId="26637" r:id="rId6" name="Option Button 13">
              <controlPr locked="0" defaultSize="0" autoFill="0" autoLine="0" autoPict="0">
                <anchor moveWithCells="1">
                  <from>
                    <xdr:col>3</xdr:col>
                    <xdr:colOff>685800</xdr:colOff>
                    <xdr:row>19</xdr:row>
                    <xdr:rowOff>38100</xdr:rowOff>
                  </from>
                  <to>
                    <xdr:col>6</xdr:col>
                    <xdr:colOff>584200</xdr:colOff>
                    <xdr:row>19</xdr:row>
                    <xdr:rowOff>673100</xdr:rowOff>
                  </to>
                </anchor>
              </controlPr>
            </control>
          </mc:Choice>
        </mc:AlternateContent>
        <mc:AlternateContent xmlns:mc="http://schemas.openxmlformats.org/markup-compatibility/2006">
          <mc:Choice Requires="x14">
            <control shapeId="26638" r:id="rId7" name="Option Button 14">
              <controlPr locked="0" defaultSize="0" autoFill="0" autoLine="0" autoPict="0">
                <anchor moveWithCells="1">
                  <from>
                    <xdr:col>2</xdr:col>
                    <xdr:colOff>38100</xdr:colOff>
                    <xdr:row>19</xdr:row>
                    <xdr:rowOff>25400</xdr:rowOff>
                  </from>
                  <to>
                    <xdr:col>3</xdr:col>
                    <xdr:colOff>663575</xdr:colOff>
                    <xdr:row>19</xdr:row>
                    <xdr:rowOff>673100</xdr:rowOff>
                  </to>
                </anchor>
              </controlPr>
            </control>
          </mc:Choice>
        </mc:AlternateContent>
        <mc:AlternateContent xmlns:mc="http://schemas.openxmlformats.org/markup-compatibility/2006">
          <mc:Choice Requires="x14">
            <control shapeId="26639" r:id="rId8" name="Group Box 15">
              <controlPr defaultSize="0" autoFill="0" autoPict="0">
                <anchor moveWithCells="1">
                  <from>
                    <xdr:col>1</xdr:col>
                    <xdr:colOff>1549400</xdr:colOff>
                    <xdr:row>20</xdr:row>
                    <xdr:rowOff>279400</xdr:rowOff>
                  </from>
                  <to>
                    <xdr:col>7</xdr:col>
                    <xdr:colOff>0</xdr:colOff>
                    <xdr:row>22</xdr:row>
                    <xdr:rowOff>50800</xdr:rowOff>
                  </to>
                </anchor>
              </controlPr>
            </control>
          </mc:Choice>
        </mc:AlternateContent>
        <mc:AlternateContent xmlns:mc="http://schemas.openxmlformats.org/markup-compatibility/2006">
          <mc:Choice Requires="x14">
            <control shapeId="26640" r:id="rId9" name="Group Box 16">
              <controlPr defaultSize="0" autoFill="0" autoPict="0">
                <anchor moveWithCells="1">
                  <from>
                    <xdr:col>1</xdr:col>
                    <xdr:colOff>1549400</xdr:colOff>
                    <xdr:row>18</xdr:row>
                    <xdr:rowOff>63500</xdr:rowOff>
                  </from>
                  <to>
                    <xdr:col>7</xdr:col>
                    <xdr:colOff>0</xdr:colOff>
                    <xdr:row>20</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224"/>
  <sheetViews>
    <sheetView showGridLines="0" zoomScaleNormal="100" zoomScaleSheetLayoutView="73" workbookViewId="0">
      <selection activeCell="E57" sqref="E57"/>
    </sheetView>
  </sheetViews>
  <sheetFormatPr defaultColWidth="11.42578125" defaultRowHeight="12.95"/>
  <cols>
    <col min="1" max="1" width="29.5703125" style="6" customWidth="1"/>
    <col min="2" max="2" width="20.5703125" style="6" customWidth="1"/>
    <col min="3" max="3" width="18.42578125" style="6" customWidth="1"/>
    <col min="4" max="4" width="10" style="6" customWidth="1"/>
    <col min="5" max="5" width="9.85546875" style="6" customWidth="1"/>
    <col min="6" max="6" width="7.5703125" style="6" customWidth="1"/>
    <col min="7" max="7" width="9.85546875" style="6" customWidth="1"/>
    <col min="8" max="8" width="12.42578125" style="6" customWidth="1"/>
    <col min="9" max="9" width="6.42578125" style="6" customWidth="1"/>
    <col min="10" max="11" width="7.42578125" style="6" customWidth="1"/>
    <col min="12" max="25" width="6.5703125" style="6" customWidth="1"/>
    <col min="26" max="26" width="7.42578125" style="6" customWidth="1"/>
    <col min="27" max="16384" width="11.42578125" style="6"/>
  </cols>
  <sheetData>
    <row r="1" spans="1:49" s="4" customFormat="1" ht="18.75" customHeight="1">
      <c r="A1" s="379" t="s">
        <v>163</v>
      </c>
      <c r="B1" s="380"/>
      <c r="C1" s="380"/>
      <c r="D1" s="380"/>
      <c r="E1" s="380"/>
      <c r="F1" s="380"/>
      <c r="G1" s="380"/>
      <c r="H1" s="380"/>
      <c r="I1" s="380"/>
      <c r="J1" s="380"/>
      <c r="K1" s="380"/>
      <c r="L1" s="380"/>
      <c r="M1" s="1"/>
      <c r="N1" s="1"/>
      <c r="O1" s="1"/>
      <c r="P1" s="1"/>
      <c r="Q1" s="1"/>
      <c r="R1" s="1"/>
      <c r="S1" s="1"/>
      <c r="T1" s="1"/>
      <c r="U1" s="1"/>
      <c r="V1" s="1"/>
      <c r="W1" s="1"/>
      <c r="X1" s="1"/>
      <c r="Y1" s="1"/>
      <c r="Z1" s="2"/>
      <c r="AA1" s="3"/>
      <c r="AB1" s="3"/>
      <c r="AC1" s="3"/>
      <c r="AD1" s="3"/>
      <c r="AE1" s="3"/>
      <c r="AF1" s="3"/>
      <c r="AG1" s="3"/>
      <c r="AH1" s="3"/>
      <c r="AI1" s="3"/>
      <c r="AJ1" s="3"/>
      <c r="AK1" s="3"/>
      <c r="AL1" s="3"/>
      <c r="AM1" s="3"/>
      <c r="AN1" s="3"/>
      <c r="AO1" s="3"/>
      <c r="AP1" s="3"/>
      <c r="AQ1" s="3"/>
      <c r="AR1" s="3"/>
      <c r="AS1" s="3"/>
      <c r="AT1" s="3"/>
      <c r="AU1" s="3"/>
      <c r="AV1" s="3"/>
      <c r="AW1" s="3"/>
    </row>
    <row r="2" spans="1:49" ht="4.5" customHeight="1">
      <c r="A2" s="5"/>
      <c r="Z2" s="7"/>
      <c r="AA2" s="8"/>
      <c r="AB2" s="8"/>
      <c r="AC2" s="8"/>
      <c r="AD2" s="8"/>
      <c r="AE2" s="8"/>
      <c r="AF2" s="8"/>
      <c r="AG2" s="8"/>
      <c r="AH2" s="8"/>
      <c r="AI2" s="8"/>
      <c r="AJ2" s="8"/>
      <c r="AK2" s="8"/>
      <c r="AL2" s="8"/>
      <c r="AM2" s="8"/>
      <c r="AN2" s="8"/>
      <c r="AO2" s="8"/>
      <c r="AP2" s="8"/>
      <c r="AQ2" s="8"/>
      <c r="AR2" s="8"/>
      <c r="AS2" s="8"/>
      <c r="AT2" s="8"/>
      <c r="AU2" s="8"/>
      <c r="AV2" s="8"/>
      <c r="AW2" s="8"/>
    </row>
    <row r="3" spans="1:49" s="11" customFormat="1" ht="30.75" customHeight="1">
      <c r="A3" s="381" t="s">
        <v>50</v>
      </c>
      <c r="B3" s="382"/>
      <c r="C3" s="382"/>
      <c r="D3" s="382"/>
      <c r="E3" s="382"/>
      <c r="F3" s="382"/>
      <c r="G3" s="382"/>
      <c r="H3" s="382"/>
      <c r="I3" s="382"/>
      <c r="J3" s="382"/>
      <c r="K3" s="382"/>
      <c r="L3" s="382"/>
      <c r="M3" s="382"/>
      <c r="N3" s="382"/>
      <c r="O3" s="382"/>
      <c r="P3" s="382"/>
      <c r="Q3" s="382"/>
      <c r="R3" s="383"/>
      <c r="S3" s="383"/>
      <c r="T3" s="383"/>
      <c r="U3" s="383"/>
      <c r="V3" s="383"/>
      <c r="W3" s="383"/>
      <c r="X3" s="383"/>
      <c r="Y3" s="383"/>
      <c r="Z3" s="384"/>
      <c r="AA3" s="10"/>
      <c r="AB3" s="10"/>
      <c r="AC3" s="10"/>
      <c r="AD3" s="10"/>
      <c r="AE3" s="10"/>
      <c r="AF3" s="10"/>
      <c r="AG3" s="10"/>
      <c r="AH3" s="10"/>
      <c r="AI3" s="10"/>
      <c r="AJ3" s="10"/>
      <c r="AK3" s="10"/>
      <c r="AL3" s="10"/>
      <c r="AM3" s="10"/>
      <c r="AN3" s="10"/>
      <c r="AO3" s="10"/>
      <c r="AP3" s="10"/>
      <c r="AQ3" s="10"/>
      <c r="AR3" s="10"/>
      <c r="AS3" s="10"/>
      <c r="AT3" s="10"/>
      <c r="AU3" s="10"/>
      <c r="AV3" s="10"/>
      <c r="AW3" s="10"/>
    </row>
    <row r="4" spans="1:49" s="11" customFormat="1" ht="15.6" hidden="1">
      <c r="A4" s="12" t="s">
        <v>51</v>
      </c>
      <c r="Z4" s="13"/>
      <c r="AA4" s="10"/>
      <c r="AB4" s="10"/>
      <c r="AC4" s="10"/>
      <c r="AD4" s="10"/>
      <c r="AE4" s="10"/>
      <c r="AF4" s="10"/>
      <c r="AG4" s="10"/>
      <c r="AH4" s="10"/>
      <c r="AI4" s="10"/>
      <c r="AJ4" s="10"/>
      <c r="AK4" s="10"/>
      <c r="AL4" s="10"/>
      <c r="AM4" s="10"/>
      <c r="AN4" s="10"/>
      <c r="AO4" s="10"/>
      <c r="AP4" s="10"/>
      <c r="AQ4" s="10"/>
      <c r="AR4" s="10"/>
      <c r="AS4" s="10"/>
      <c r="AT4" s="10"/>
      <c r="AU4" s="10"/>
      <c r="AV4" s="10"/>
      <c r="AW4" s="10"/>
    </row>
    <row r="5" spans="1:49" s="11" customFormat="1" ht="18.600000000000001">
      <c r="A5" s="385" t="s">
        <v>164</v>
      </c>
      <c r="B5" s="386"/>
      <c r="C5" s="386"/>
      <c r="D5" s="386"/>
      <c r="E5" s="386"/>
      <c r="F5" s="386"/>
      <c r="G5" s="386"/>
      <c r="H5" s="386"/>
      <c r="I5" s="386"/>
      <c r="J5" s="386"/>
      <c r="K5" s="386"/>
      <c r="L5" s="386"/>
      <c r="M5" s="386"/>
      <c r="N5" s="386"/>
      <c r="O5" s="14"/>
      <c r="P5" s="14"/>
      <c r="Q5" s="14"/>
      <c r="R5" s="15"/>
      <c r="S5" s="15"/>
      <c r="T5" s="15"/>
      <c r="U5" s="15"/>
      <c r="V5" s="15"/>
      <c r="W5" s="15"/>
      <c r="X5" s="15"/>
      <c r="Y5" s="15"/>
      <c r="Z5" s="16"/>
      <c r="AA5" s="10"/>
      <c r="AB5" s="10"/>
      <c r="AC5" s="10"/>
      <c r="AD5" s="10"/>
      <c r="AE5" s="10"/>
      <c r="AF5" s="10"/>
      <c r="AG5" s="10"/>
      <c r="AH5" s="10"/>
      <c r="AI5" s="10"/>
      <c r="AJ5" s="10"/>
      <c r="AK5" s="10"/>
      <c r="AL5" s="10"/>
      <c r="AM5" s="10"/>
      <c r="AN5" s="10"/>
      <c r="AO5" s="10"/>
      <c r="AP5" s="10"/>
      <c r="AQ5" s="10"/>
      <c r="AR5" s="10"/>
      <c r="AS5" s="10"/>
      <c r="AT5" s="10"/>
      <c r="AU5" s="10"/>
      <c r="AV5" s="10"/>
      <c r="AW5" s="10"/>
    </row>
    <row r="6" spans="1:49" s="11" customFormat="1" ht="6.75" customHeight="1">
      <c r="A6" s="12"/>
      <c r="Z6" s="13"/>
      <c r="AA6" s="10"/>
      <c r="AB6" s="10"/>
      <c r="AC6" s="10"/>
      <c r="AD6" s="10"/>
      <c r="AE6" s="10"/>
      <c r="AF6" s="10"/>
      <c r="AG6" s="10"/>
      <c r="AH6" s="10"/>
      <c r="AI6" s="10"/>
      <c r="AJ6" s="10"/>
      <c r="AK6" s="10"/>
      <c r="AL6" s="10"/>
      <c r="AM6" s="10"/>
      <c r="AN6" s="10"/>
      <c r="AO6" s="10"/>
      <c r="AP6" s="10"/>
      <c r="AQ6" s="10"/>
      <c r="AR6" s="10"/>
      <c r="AS6" s="10"/>
      <c r="AT6" s="10"/>
      <c r="AU6" s="10"/>
      <c r="AV6" s="10"/>
      <c r="AW6" s="10"/>
    </row>
    <row r="7" spans="1:49" s="11" customFormat="1" ht="24.75" customHeight="1">
      <c r="A7" s="387" t="s">
        <v>165</v>
      </c>
      <c r="B7" s="388"/>
      <c r="C7" s="388"/>
      <c r="D7" s="388"/>
      <c r="E7" s="388"/>
      <c r="F7" s="388"/>
      <c r="G7" s="388"/>
      <c r="H7" s="388"/>
      <c r="I7" s="388"/>
      <c r="J7" s="388"/>
      <c r="K7" s="388"/>
      <c r="L7" s="388"/>
      <c r="M7" s="388"/>
      <c r="N7" s="17"/>
      <c r="O7" s="17"/>
      <c r="P7" s="17"/>
      <c r="Q7" s="17"/>
      <c r="R7" s="17"/>
      <c r="S7" s="17"/>
      <c r="T7" s="17"/>
      <c r="U7" s="17"/>
      <c r="V7" s="17"/>
      <c r="W7" s="17"/>
      <c r="X7" s="17"/>
      <c r="Y7" s="17"/>
      <c r="Z7" s="18"/>
    </row>
    <row r="8" spans="1:49" s="11" customFormat="1" ht="17.100000000000001" customHeight="1">
      <c r="A8" s="363" t="s">
        <v>54</v>
      </c>
      <c r="B8" s="300"/>
      <c r="C8" s="300"/>
      <c r="D8" s="300"/>
      <c r="E8" s="300"/>
      <c r="F8" s="300"/>
      <c r="G8" s="300"/>
      <c r="H8" s="300"/>
      <c r="I8" s="300"/>
      <c r="J8" s="300"/>
      <c r="K8" s="300"/>
      <c r="L8" s="300"/>
      <c r="M8" s="300"/>
      <c r="N8" s="19"/>
      <c r="O8" s="19"/>
      <c r="P8" s="19"/>
      <c r="Q8" s="19"/>
      <c r="R8" s="19"/>
      <c r="S8" s="19"/>
      <c r="T8" s="19"/>
      <c r="U8" s="19"/>
      <c r="V8" s="19"/>
      <c r="W8" s="19"/>
      <c r="X8" s="19"/>
      <c r="Y8" s="19"/>
      <c r="Z8" s="20"/>
      <c r="AA8" s="10"/>
      <c r="AB8" s="10"/>
      <c r="AC8" s="10"/>
      <c r="AD8" s="10"/>
      <c r="AE8" s="10"/>
      <c r="AF8" s="10"/>
      <c r="AG8" s="10"/>
      <c r="AH8" s="10"/>
      <c r="AI8" s="10"/>
      <c r="AJ8" s="10"/>
      <c r="AK8" s="10"/>
      <c r="AL8" s="10"/>
      <c r="AM8" s="10"/>
      <c r="AN8" s="10"/>
      <c r="AO8" s="10"/>
      <c r="AP8" s="10"/>
      <c r="AQ8" s="10"/>
      <c r="AR8" s="10"/>
      <c r="AS8" s="10"/>
      <c r="AT8" s="10"/>
      <c r="AU8" s="10"/>
      <c r="AV8" s="10"/>
      <c r="AW8" s="10"/>
    </row>
    <row r="9" spans="1:49" s="11" customFormat="1" ht="17.100000000000001" customHeight="1">
      <c r="A9" s="390" t="s">
        <v>166</v>
      </c>
      <c r="B9" s="367"/>
      <c r="C9" s="367"/>
      <c r="D9" s="367"/>
      <c r="E9" s="367"/>
      <c r="F9" s="367"/>
      <c r="G9" s="367"/>
      <c r="H9" s="367"/>
      <c r="I9" s="367"/>
      <c r="J9" s="367"/>
      <c r="K9" s="367"/>
      <c r="L9" s="367"/>
      <c r="M9" s="367"/>
      <c r="N9" s="19"/>
      <c r="O9" s="19"/>
      <c r="P9" s="19"/>
      <c r="Q9" s="19"/>
      <c r="R9" s="19"/>
      <c r="S9" s="19"/>
      <c r="T9" s="19"/>
      <c r="U9" s="19"/>
      <c r="V9" s="19"/>
      <c r="W9" s="19"/>
      <c r="X9" s="19"/>
      <c r="Y9" s="19"/>
      <c r="Z9" s="20"/>
      <c r="AA9" s="10"/>
      <c r="AB9" s="10"/>
      <c r="AC9" s="10"/>
      <c r="AD9" s="10"/>
      <c r="AE9" s="10"/>
      <c r="AF9" s="10"/>
      <c r="AG9" s="10"/>
      <c r="AH9" s="10"/>
      <c r="AI9" s="10"/>
      <c r="AJ9" s="10"/>
      <c r="AK9" s="10"/>
      <c r="AL9" s="10"/>
      <c r="AM9" s="10"/>
      <c r="AN9" s="10"/>
      <c r="AO9" s="10"/>
      <c r="AP9" s="10"/>
      <c r="AQ9" s="10"/>
      <c r="AR9" s="10"/>
      <c r="AS9" s="10"/>
      <c r="AT9" s="10"/>
      <c r="AU9" s="10"/>
      <c r="AV9" s="10"/>
      <c r="AW9" s="10"/>
    </row>
    <row r="10" spans="1:49" s="25" customFormat="1" ht="17.100000000000001" customHeight="1">
      <c r="A10" s="366" t="s">
        <v>56</v>
      </c>
      <c r="B10" s="389"/>
      <c r="C10" s="389"/>
      <c r="D10" s="389"/>
      <c r="E10" s="389"/>
      <c r="F10" s="389"/>
      <c r="G10" s="389"/>
      <c r="H10" s="389"/>
      <c r="I10" s="389"/>
      <c r="J10" s="389"/>
      <c r="K10" s="389"/>
      <c r="L10" s="389"/>
      <c r="M10" s="389"/>
      <c r="N10" s="22"/>
      <c r="O10" s="22"/>
      <c r="P10" s="22"/>
      <c r="Q10" s="22"/>
      <c r="R10" s="22"/>
      <c r="S10" s="22"/>
      <c r="T10" s="22"/>
      <c r="U10" s="22"/>
      <c r="V10" s="22"/>
      <c r="W10" s="22"/>
      <c r="X10" s="22"/>
      <c r="Y10" s="22"/>
      <c r="Z10" s="23"/>
      <c r="AA10" s="24"/>
      <c r="AB10" s="24"/>
      <c r="AC10" s="24"/>
      <c r="AD10" s="24"/>
      <c r="AE10" s="24"/>
      <c r="AF10" s="24"/>
      <c r="AG10" s="24"/>
      <c r="AH10" s="24"/>
      <c r="AI10" s="24"/>
      <c r="AJ10" s="24"/>
      <c r="AK10" s="24"/>
      <c r="AL10" s="24"/>
      <c r="AM10" s="24"/>
      <c r="AN10" s="24"/>
      <c r="AO10" s="24"/>
      <c r="AP10" s="24"/>
      <c r="AQ10" s="24"/>
      <c r="AR10" s="24"/>
      <c r="AS10" s="24"/>
      <c r="AT10" s="24"/>
      <c r="AU10" s="24"/>
      <c r="AV10" s="24"/>
      <c r="AW10" s="24"/>
    </row>
    <row r="11" spans="1:49" s="25" customFormat="1" ht="15.75" customHeight="1">
      <c r="A11" s="366" t="s">
        <v>57</v>
      </c>
      <c r="B11" s="367"/>
      <c r="C11" s="367"/>
      <c r="D11" s="367"/>
      <c r="E11" s="367"/>
      <c r="F11" s="367"/>
      <c r="G11" s="367"/>
      <c r="H11" s="367"/>
      <c r="I11" s="367"/>
      <c r="J11" s="367"/>
      <c r="K11" s="367"/>
      <c r="L11" s="367"/>
      <c r="M11" s="368"/>
      <c r="N11" s="348"/>
      <c r="O11" s="348"/>
      <c r="P11" s="348"/>
      <c r="Q11" s="348"/>
      <c r="R11" s="348"/>
      <c r="S11" s="348"/>
      <c r="T11" s="348"/>
      <c r="U11" s="348"/>
      <c r="V11" s="348"/>
      <c r="W11" s="22"/>
      <c r="X11" s="22"/>
      <c r="Y11" s="22"/>
      <c r="Z11" s="23"/>
      <c r="AA11" s="24"/>
      <c r="AB11" s="24"/>
      <c r="AC11" s="24"/>
      <c r="AD11" s="24"/>
      <c r="AE11" s="24"/>
      <c r="AF11" s="24"/>
      <c r="AG11" s="24"/>
      <c r="AH11" s="24"/>
      <c r="AI11" s="24"/>
      <c r="AJ11" s="24"/>
      <c r="AK11" s="24"/>
      <c r="AL11" s="24"/>
      <c r="AM11" s="24"/>
      <c r="AN11" s="24"/>
      <c r="AO11" s="24"/>
      <c r="AP11" s="24"/>
      <c r="AQ11" s="24"/>
      <c r="AR11" s="24"/>
      <c r="AS11" s="24"/>
      <c r="AT11" s="24"/>
      <c r="AU11" s="24"/>
      <c r="AV11" s="24"/>
      <c r="AW11" s="24"/>
    </row>
    <row r="12" spans="1:49" s="25" customFormat="1" ht="15.75" customHeight="1">
      <c r="A12" s="363" t="s">
        <v>58</v>
      </c>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64"/>
      <c r="AA12" s="24"/>
      <c r="AB12" s="24"/>
      <c r="AC12" s="24"/>
      <c r="AD12" s="24"/>
      <c r="AE12" s="24"/>
      <c r="AF12" s="24"/>
      <c r="AG12" s="24"/>
      <c r="AH12" s="24"/>
      <c r="AI12" s="24"/>
      <c r="AJ12" s="24"/>
      <c r="AK12" s="24"/>
      <c r="AL12" s="24"/>
      <c r="AM12" s="24"/>
      <c r="AN12" s="24"/>
      <c r="AO12" s="24"/>
      <c r="AP12" s="24"/>
      <c r="AQ12" s="24"/>
      <c r="AR12" s="24"/>
      <c r="AS12" s="24"/>
      <c r="AT12" s="24"/>
      <c r="AU12" s="24"/>
      <c r="AV12" s="24"/>
      <c r="AW12" s="24"/>
    </row>
    <row r="13" spans="1:49" s="25" customFormat="1" ht="15.75" customHeight="1">
      <c r="A13" s="365" t="s">
        <v>59</v>
      </c>
      <c r="B13" s="348"/>
      <c r="C13" s="348"/>
      <c r="D13" s="348"/>
      <c r="E13" s="348"/>
      <c r="F13" s="348"/>
      <c r="G13" s="348"/>
      <c r="H13" s="348"/>
      <c r="I13" s="348"/>
      <c r="J13" s="348"/>
      <c r="K13" s="348"/>
      <c r="L13" s="348"/>
      <c r="M13" s="348"/>
      <c r="N13" s="348"/>
      <c r="O13" s="348"/>
      <c r="P13" s="348"/>
      <c r="Q13" s="348"/>
      <c r="R13" s="348"/>
      <c r="S13" s="348"/>
      <c r="T13" s="348"/>
      <c r="U13" s="22"/>
      <c r="V13" s="22"/>
      <c r="W13" s="22"/>
      <c r="X13" s="22"/>
      <c r="Y13" s="22"/>
      <c r="Z13" s="23"/>
      <c r="AA13" s="24"/>
      <c r="AB13" s="24"/>
      <c r="AC13" s="24"/>
      <c r="AD13" s="24"/>
      <c r="AE13" s="24"/>
      <c r="AF13" s="24"/>
      <c r="AG13" s="24"/>
      <c r="AH13" s="24"/>
      <c r="AI13" s="24"/>
      <c r="AJ13" s="24"/>
      <c r="AK13" s="24"/>
      <c r="AL13" s="24"/>
      <c r="AM13" s="24"/>
      <c r="AN13" s="24"/>
      <c r="AO13" s="24"/>
      <c r="AP13" s="24"/>
      <c r="AQ13" s="24"/>
      <c r="AR13" s="24"/>
      <c r="AS13" s="24"/>
      <c r="AT13" s="24"/>
      <c r="AU13" s="24"/>
      <c r="AV13" s="24"/>
      <c r="AW13" s="24"/>
    </row>
    <row r="14" spans="1:49" s="25" customFormat="1" ht="15.75" customHeight="1">
      <c r="A14" s="366" t="s">
        <v>60</v>
      </c>
      <c r="B14" s="367"/>
      <c r="C14" s="367"/>
      <c r="D14" s="367"/>
      <c r="E14" s="367"/>
      <c r="F14" s="367"/>
      <c r="G14" s="367"/>
      <c r="H14" s="367"/>
      <c r="I14" s="367"/>
      <c r="J14" s="367"/>
      <c r="K14" s="367"/>
      <c r="L14" s="368"/>
      <c r="M14" s="368"/>
      <c r="N14" s="348"/>
      <c r="O14" s="348"/>
      <c r="P14" s="348"/>
      <c r="Q14" s="348"/>
      <c r="R14" s="348"/>
      <c r="S14" s="348"/>
      <c r="T14" s="348"/>
      <c r="U14" s="348"/>
      <c r="V14" s="348"/>
      <c r="W14" s="348"/>
      <c r="X14" s="348"/>
      <c r="Y14" s="348"/>
      <c r="Z14" s="369"/>
      <c r="AA14" s="24"/>
      <c r="AB14" s="24"/>
      <c r="AC14" s="24"/>
      <c r="AD14" s="24"/>
      <c r="AE14" s="24"/>
      <c r="AF14" s="24"/>
      <c r="AG14" s="24"/>
      <c r="AH14" s="24"/>
      <c r="AI14" s="24"/>
      <c r="AJ14" s="24"/>
      <c r="AK14" s="24"/>
      <c r="AL14" s="24"/>
      <c r="AM14" s="24"/>
      <c r="AN14" s="24"/>
      <c r="AO14" s="24"/>
      <c r="AP14" s="24"/>
      <c r="AQ14" s="24"/>
      <c r="AR14" s="24"/>
      <c r="AS14" s="24"/>
      <c r="AT14" s="24"/>
      <c r="AU14" s="24"/>
      <c r="AV14" s="24"/>
      <c r="AW14" s="24"/>
    </row>
    <row r="15" spans="1:49" s="25" customFormat="1" ht="15.75" customHeight="1">
      <c r="A15" s="365" t="s">
        <v>61</v>
      </c>
      <c r="B15" s="348"/>
      <c r="C15" s="348"/>
      <c r="D15" s="348"/>
      <c r="E15" s="348"/>
      <c r="F15" s="348"/>
      <c r="G15" s="348"/>
      <c r="H15" s="348"/>
      <c r="I15" s="348"/>
      <c r="J15" s="348"/>
      <c r="K15" s="348"/>
      <c r="L15" s="348"/>
      <c r="M15" s="348"/>
      <c r="N15" s="348"/>
      <c r="O15" s="348"/>
      <c r="P15" s="348"/>
      <c r="Q15" s="348"/>
      <c r="R15" s="348"/>
      <c r="S15" s="348"/>
      <c r="T15" s="348"/>
      <c r="U15" s="9"/>
      <c r="V15" s="9"/>
      <c r="W15" s="9"/>
      <c r="X15" s="9"/>
      <c r="Y15" s="9"/>
      <c r="Z15" s="26"/>
      <c r="AA15" s="24"/>
      <c r="AB15" s="24"/>
      <c r="AC15" s="24"/>
      <c r="AD15" s="24"/>
      <c r="AE15" s="24"/>
      <c r="AF15" s="24"/>
      <c r="AG15" s="24"/>
      <c r="AH15" s="24"/>
      <c r="AI15" s="24"/>
      <c r="AJ15" s="24"/>
      <c r="AK15" s="24"/>
      <c r="AL15" s="24"/>
      <c r="AM15" s="24"/>
      <c r="AN15" s="24"/>
      <c r="AO15" s="24"/>
      <c r="AP15" s="24"/>
      <c r="AQ15" s="24"/>
      <c r="AR15" s="24"/>
      <c r="AS15" s="24"/>
      <c r="AT15" s="24"/>
      <c r="AU15" s="24"/>
      <c r="AV15" s="24"/>
      <c r="AW15" s="24"/>
    </row>
    <row r="16" spans="1:49" s="25" customFormat="1" ht="17.100000000000001" customHeight="1">
      <c r="A16" s="365" t="s">
        <v>62</v>
      </c>
      <c r="B16" s="348"/>
      <c r="C16" s="348"/>
      <c r="D16" s="348"/>
      <c r="E16" s="348"/>
      <c r="F16" s="348"/>
      <c r="G16" s="348"/>
      <c r="H16" s="348"/>
      <c r="I16" s="348"/>
      <c r="J16" s="348"/>
      <c r="K16" s="348"/>
      <c r="L16" s="348"/>
      <c r="M16" s="348"/>
      <c r="N16" s="348"/>
      <c r="O16" s="348"/>
      <c r="P16" s="348"/>
      <c r="Q16" s="348"/>
      <c r="R16" s="348"/>
      <c r="S16" s="348"/>
      <c r="T16" s="348"/>
      <c r="U16" s="22"/>
      <c r="V16" s="22"/>
      <c r="W16" s="22"/>
      <c r="X16" s="22"/>
      <c r="Y16" s="22"/>
      <c r="Z16" s="27"/>
      <c r="AA16" s="24"/>
      <c r="AB16" s="24"/>
      <c r="AC16" s="24"/>
      <c r="AD16" s="24"/>
      <c r="AE16" s="24"/>
      <c r="AF16" s="24"/>
      <c r="AG16" s="24"/>
      <c r="AH16" s="24"/>
      <c r="AI16" s="24"/>
      <c r="AJ16" s="24"/>
      <c r="AK16" s="24"/>
      <c r="AL16" s="24"/>
      <c r="AM16" s="24"/>
      <c r="AN16" s="24"/>
      <c r="AO16" s="24"/>
      <c r="AP16" s="24"/>
      <c r="AQ16" s="24"/>
      <c r="AR16" s="24"/>
      <c r="AS16" s="24"/>
      <c r="AT16" s="24"/>
      <c r="AU16" s="24"/>
      <c r="AV16" s="24"/>
      <c r="AW16" s="24"/>
    </row>
    <row r="17" spans="1:50" s="25" customFormat="1" ht="17.100000000000001" customHeight="1">
      <c r="A17" s="370" t="s">
        <v>63</v>
      </c>
      <c r="B17" s="367"/>
      <c r="C17" s="367"/>
      <c r="D17" s="367"/>
      <c r="E17" s="367"/>
      <c r="F17" s="367"/>
      <c r="G17" s="367"/>
      <c r="H17" s="367"/>
      <c r="I17" s="367"/>
      <c r="J17" s="367"/>
      <c r="K17" s="367"/>
      <c r="L17" s="367"/>
      <c r="M17" s="367"/>
      <c r="N17" s="21"/>
      <c r="O17" s="21"/>
      <c r="P17" s="21"/>
      <c r="Q17" s="21"/>
      <c r="R17" s="22"/>
      <c r="S17" s="22"/>
      <c r="T17" s="22"/>
      <c r="U17" s="22"/>
      <c r="V17" s="22"/>
      <c r="W17" s="22"/>
      <c r="X17" s="22"/>
      <c r="Y17" s="22"/>
      <c r="Z17" s="23"/>
      <c r="AA17" s="24"/>
      <c r="AB17" s="24"/>
      <c r="AC17" s="24"/>
      <c r="AD17" s="24"/>
      <c r="AE17" s="24"/>
      <c r="AF17" s="24"/>
      <c r="AG17" s="24"/>
      <c r="AH17" s="24"/>
      <c r="AI17" s="24"/>
      <c r="AJ17" s="24"/>
      <c r="AK17" s="24"/>
      <c r="AL17" s="24"/>
      <c r="AM17" s="24"/>
      <c r="AN17" s="24"/>
      <c r="AO17" s="24"/>
      <c r="AP17" s="24"/>
      <c r="AQ17" s="24"/>
      <c r="AR17" s="24"/>
      <c r="AS17" s="24"/>
      <c r="AT17" s="24"/>
      <c r="AU17" s="24"/>
      <c r="AV17" s="24"/>
      <c r="AW17" s="24"/>
    </row>
    <row r="18" spans="1:50" s="25" customFormat="1" ht="15.75" hidden="1" customHeight="1">
      <c r="A18" s="28"/>
      <c r="B18" s="21"/>
      <c r="C18" s="21"/>
      <c r="D18" s="21"/>
      <c r="E18" s="29">
        <v>2</v>
      </c>
      <c r="F18" s="30">
        <v>2</v>
      </c>
      <c r="G18" s="21"/>
      <c r="H18" s="21"/>
      <c r="I18" s="21"/>
      <c r="J18" s="21"/>
      <c r="K18" s="21"/>
      <c r="L18" s="21"/>
      <c r="M18" s="21"/>
      <c r="N18" s="21"/>
      <c r="O18" s="21"/>
      <c r="P18" s="21"/>
      <c r="Q18" s="21"/>
      <c r="R18" s="22"/>
      <c r="S18" s="22"/>
      <c r="T18" s="22"/>
      <c r="U18" s="22"/>
      <c r="V18" s="22"/>
      <c r="W18" s="22"/>
      <c r="X18" s="22"/>
      <c r="Y18" s="22"/>
      <c r="Z18" s="23"/>
      <c r="AA18" s="24"/>
      <c r="AB18" s="24"/>
      <c r="AC18" s="24"/>
      <c r="AD18" s="24"/>
      <c r="AE18" s="24"/>
      <c r="AF18" s="24"/>
      <c r="AG18" s="24"/>
      <c r="AH18" s="24"/>
      <c r="AI18" s="24"/>
      <c r="AJ18" s="24"/>
      <c r="AK18" s="24"/>
      <c r="AL18" s="24"/>
      <c r="AM18" s="24"/>
      <c r="AN18" s="24"/>
      <c r="AO18" s="24"/>
      <c r="AP18" s="24"/>
      <c r="AQ18" s="24"/>
      <c r="AR18" s="24"/>
      <c r="AS18" s="24"/>
      <c r="AT18" s="24"/>
      <c r="AU18" s="24"/>
      <c r="AV18" s="24"/>
      <c r="AW18" s="24"/>
    </row>
    <row r="19" spans="1:50" ht="7.5" customHeight="1">
      <c r="A19" s="31">
        <v>2</v>
      </c>
      <c r="N19" s="32"/>
      <c r="O19" s="32"/>
      <c r="P19" s="32"/>
      <c r="Q19" s="32"/>
      <c r="Z19" s="7"/>
      <c r="AA19" s="8"/>
      <c r="AB19" s="8"/>
      <c r="AC19" s="8"/>
      <c r="AD19" s="8"/>
      <c r="AE19" s="8"/>
      <c r="AF19" s="8"/>
      <c r="AG19" s="8"/>
      <c r="AH19" s="8"/>
      <c r="AI19" s="8"/>
      <c r="AJ19" s="8"/>
      <c r="AK19" s="8"/>
      <c r="AL19" s="8"/>
      <c r="AM19" s="8"/>
      <c r="AN19" s="8"/>
      <c r="AO19" s="8"/>
      <c r="AP19" s="8"/>
      <c r="AQ19" s="8"/>
      <c r="AR19" s="8"/>
      <c r="AS19" s="8"/>
      <c r="AT19" s="8"/>
      <c r="AU19" s="8"/>
      <c r="AV19" s="8"/>
      <c r="AW19" s="8"/>
    </row>
    <row r="20" spans="1:50" ht="54.75" customHeight="1">
      <c r="A20" s="358" t="s">
        <v>64</v>
      </c>
      <c r="B20" s="406"/>
      <c r="C20" s="33"/>
      <c r="D20" s="34"/>
      <c r="E20" s="35"/>
      <c r="F20" s="35"/>
      <c r="G20" s="35"/>
      <c r="H20" s="36"/>
      <c r="I20" s="36"/>
      <c r="J20" s="37"/>
      <c r="K20" s="38"/>
      <c r="L20" s="39"/>
      <c r="M20" s="40"/>
      <c r="N20" s="40"/>
      <c r="O20" s="40"/>
      <c r="P20" s="40"/>
      <c r="Q20" s="40"/>
      <c r="R20" s="41"/>
      <c r="S20" s="41"/>
      <c r="T20" s="41"/>
      <c r="U20" s="41"/>
      <c r="V20" s="41"/>
      <c r="Z20" s="7"/>
      <c r="AA20" s="8"/>
      <c r="AB20" s="8"/>
      <c r="AC20" s="8"/>
      <c r="AD20" s="8"/>
      <c r="AE20" s="8"/>
      <c r="AF20" s="8"/>
      <c r="AG20" s="8"/>
      <c r="AH20" s="8"/>
      <c r="AI20" s="8"/>
      <c r="AJ20" s="8"/>
      <c r="AK20" s="8"/>
      <c r="AL20" s="8"/>
      <c r="AM20" s="8"/>
      <c r="AN20" s="8"/>
      <c r="AO20" s="8"/>
      <c r="AP20" s="8"/>
      <c r="AQ20" s="8"/>
      <c r="AR20" s="8"/>
      <c r="AS20" s="8"/>
      <c r="AT20" s="8"/>
      <c r="AU20" s="8"/>
      <c r="AV20" s="8"/>
      <c r="AW20" s="8"/>
    </row>
    <row r="21" spans="1:50" ht="24" customHeight="1">
      <c r="A21" s="42"/>
      <c r="B21" s="43"/>
      <c r="C21" s="37"/>
      <c r="D21" s="44"/>
      <c r="E21" s="36"/>
      <c r="F21" s="36"/>
      <c r="G21" s="36"/>
      <c r="H21" s="36"/>
      <c r="I21" s="36"/>
      <c r="J21" s="37"/>
      <c r="K21" s="38"/>
      <c r="L21" s="39"/>
      <c r="M21" s="40"/>
      <c r="N21" s="40"/>
      <c r="O21" s="40"/>
      <c r="P21" s="40"/>
      <c r="Q21" s="40"/>
      <c r="R21" s="41"/>
      <c r="S21" s="41"/>
      <c r="T21" s="41"/>
      <c r="U21" s="41"/>
      <c r="V21" s="41"/>
      <c r="Z21" s="7"/>
      <c r="AA21" s="8"/>
      <c r="AB21" s="8"/>
      <c r="AC21" s="8"/>
      <c r="AD21" s="8"/>
      <c r="AE21" s="8"/>
      <c r="AF21" s="8"/>
      <c r="AG21" s="8"/>
      <c r="AH21" s="8"/>
      <c r="AI21" s="8"/>
      <c r="AJ21" s="8"/>
      <c r="AK21" s="8"/>
      <c r="AL21" s="8"/>
      <c r="AM21" s="8"/>
      <c r="AN21" s="8"/>
      <c r="AO21" s="8"/>
      <c r="AP21" s="8"/>
      <c r="AQ21" s="8"/>
      <c r="AR21" s="8"/>
      <c r="AS21" s="8"/>
      <c r="AT21" s="8"/>
      <c r="AU21" s="8"/>
      <c r="AV21" s="8"/>
      <c r="AW21" s="8"/>
    </row>
    <row r="22" spans="1:50" ht="63" customHeight="1">
      <c r="A22" s="358" t="s">
        <v>65</v>
      </c>
      <c r="B22" s="407"/>
      <c r="C22" s="45"/>
      <c r="D22" s="34"/>
      <c r="E22" s="35"/>
      <c r="F22" s="35"/>
      <c r="G22" s="35"/>
      <c r="H22" s="36"/>
      <c r="I22" s="36"/>
      <c r="J22" s="37"/>
      <c r="K22" s="38"/>
      <c r="L22" s="39"/>
      <c r="M22" s="40"/>
      <c r="N22" s="40"/>
      <c r="O22" s="40"/>
      <c r="P22" s="40"/>
      <c r="Q22" s="40"/>
      <c r="R22" s="41"/>
      <c r="S22" s="41"/>
      <c r="T22" s="41"/>
      <c r="U22" s="41"/>
      <c r="V22" s="41"/>
      <c r="Z22" s="7"/>
      <c r="AA22" s="8"/>
      <c r="AB22" s="8"/>
      <c r="AC22" s="8"/>
      <c r="AD22" s="8"/>
      <c r="AE22" s="8"/>
      <c r="AF22" s="8"/>
      <c r="AG22" s="8"/>
      <c r="AH22" s="8"/>
      <c r="AI22" s="8"/>
      <c r="AJ22" s="8"/>
      <c r="AK22" s="8"/>
      <c r="AL22" s="8"/>
      <c r="AM22" s="8"/>
      <c r="AN22" s="8"/>
      <c r="AO22" s="8"/>
      <c r="AP22" s="8"/>
      <c r="AQ22" s="8"/>
      <c r="AR22" s="8"/>
      <c r="AS22" s="8"/>
      <c r="AT22" s="8"/>
      <c r="AU22" s="8"/>
      <c r="AV22" s="8"/>
      <c r="AW22" s="8"/>
    </row>
    <row r="23" spans="1:50" ht="30" customHeight="1">
      <c r="A23" s="61" t="s">
        <v>66</v>
      </c>
      <c r="B23" s="203"/>
      <c r="C23" s="66"/>
      <c r="D23" s="204"/>
      <c r="E23" s="203"/>
      <c r="F23" s="36"/>
      <c r="G23" s="36"/>
      <c r="H23" s="36"/>
      <c r="I23" s="36"/>
      <c r="J23" s="37"/>
      <c r="K23" s="38"/>
      <c r="L23" s="39"/>
      <c r="M23" s="40"/>
      <c r="N23" s="40"/>
      <c r="O23" s="40"/>
      <c r="P23" s="40"/>
      <c r="Q23" s="40"/>
      <c r="R23" s="41"/>
      <c r="S23" s="41"/>
      <c r="T23" s="41"/>
      <c r="U23" s="41"/>
      <c r="V23" s="41"/>
      <c r="Z23" s="7"/>
    </row>
    <row r="24" spans="1:50" ht="17.100000000000001" customHeight="1">
      <c r="A24" s="46" t="s">
        <v>67</v>
      </c>
      <c r="B24" s="206"/>
      <c r="C24" s="207"/>
      <c r="D24" s="47"/>
      <c r="E24" s="205"/>
      <c r="F24" s="48"/>
      <c r="G24" s="48"/>
      <c r="H24" s="48"/>
      <c r="I24" s="36"/>
      <c r="J24" s="37"/>
      <c r="K24" s="38"/>
      <c r="L24" s="39"/>
      <c r="M24" s="40"/>
      <c r="N24" s="40"/>
      <c r="O24" s="40"/>
      <c r="P24" s="40"/>
      <c r="Q24" s="40"/>
      <c r="R24" s="41"/>
      <c r="S24" s="41"/>
      <c r="T24" s="41"/>
      <c r="U24" s="41"/>
      <c r="V24" s="41"/>
      <c r="Z24" s="7"/>
      <c r="AA24" s="8"/>
      <c r="AB24" s="8"/>
      <c r="AC24" s="8"/>
      <c r="AD24" s="8"/>
      <c r="AE24" s="8"/>
      <c r="AF24" s="8"/>
      <c r="AG24" s="8"/>
      <c r="AH24" s="8"/>
      <c r="AI24" s="8"/>
      <c r="AJ24" s="8"/>
      <c r="AK24" s="8"/>
      <c r="AL24" s="8"/>
      <c r="AM24" s="8"/>
      <c r="AN24" s="8"/>
      <c r="AO24" s="8"/>
      <c r="AP24" s="8"/>
      <c r="AQ24" s="8"/>
      <c r="AR24" s="8"/>
      <c r="AS24" s="8"/>
      <c r="AT24" s="8"/>
      <c r="AU24" s="8"/>
      <c r="AV24" s="8"/>
      <c r="AW24" s="8"/>
    </row>
    <row r="25" spans="1:50" s="49" customFormat="1" ht="49.5" customHeight="1">
      <c r="A25" s="361" t="s">
        <v>68</v>
      </c>
      <c r="B25" s="362"/>
      <c r="C25" s="272" t="s">
        <v>69</v>
      </c>
      <c r="D25" s="376" t="s">
        <v>70</v>
      </c>
      <c r="E25" s="409"/>
      <c r="F25" s="410"/>
      <c r="G25" s="273" t="s">
        <v>71</v>
      </c>
      <c r="H25" s="274" t="s">
        <v>72</v>
      </c>
      <c r="I25" s="347"/>
      <c r="J25" s="348"/>
      <c r="K25" s="348"/>
      <c r="M25" s="49" t="s">
        <v>73</v>
      </c>
      <c r="N25" s="50"/>
      <c r="O25" s="51"/>
      <c r="Z25" s="52"/>
      <c r="AA25" s="53"/>
      <c r="AB25" s="53"/>
      <c r="AC25" s="53"/>
      <c r="AD25" s="53"/>
      <c r="AE25" s="53"/>
      <c r="AF25" s="53"/>
      <c r="AG25" s="53"/>
      <c r="AH25" s="53"/>
      <c r="AI25" s="53"/>
      <c r="AJ25" s="53"/>
      <c r="AK25" s="53"/>
      <c r="AL25" s="53"/>
      <c r="AM25" s="53"/>
      <c r="AN25" s="53"/>
      <c r="AO25" s="53"/>
      <c r="AP25" s="53"/>
      <c r="AQ25" s="53"/>
      <c r="AR25" s="53"/>
      <c r="AS25" s="53"/>
      <c r="AT25" s="53"/>
      <c r="AU25" s="53"/>
      <c r="AV25" s="53"/>
      <c r="AW25" s="53"/>
    </row>
    <row r="26" spans="1:50" ht="25.5" customHeight="1">
      <c r="A26" s="360" t="s">
        <v>167</v>
      </c>
      <c r="B26" s="291"/>
      <c r="C26" s="54">
        <v>1</v>
      </c>
      <c r="D26" s="408">
        <f>IF(AND(F18=1,E18=1),12,IF(AND(F18=1,E18=2),12,IF(AND(F18=1,E18=3),14,IF(AND(F18=2,E18=1),12,IF(AND(F18=2,E18=2),18,24)))))</f>
        <v>18</v>
      </c>
      <c r="E26" s="374"/>
      <c r="F26" s="375"/>
      <c r="G26" s="55">
        <f>D26*C26</f>
        <v>18</v>
      </c>
      <c r="H26" s="56" t="s">
        <v>75</v>
      </c>
      <c r="I26" s="371"/>
      <c r="J26" s="372"/>
      <c r="K26" s="372"/>
      <c r="N26" s="50"/>
      <c r="O26" s="50"/>
      <c r="P26" s="50"/>
      <c r="Q26" s="50"/>
      <c r="Z26" s="57"/>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ht="26.25" customHeight="1">
      <c r="A27" s="290" t="s">
        <v>76</v>
      </c>
      <c r="B27" s="291"/>
      <c r="C27" s="58">
        <v>1</v>
      </c>
      <c r="D27" s="403">
        <f>IF(F18=1,6,8)</f>
        <v>8</v>
      </c>
      <c r="E27" s="404"/>
      <c r="F27" s="405"/>
      <c r="G27" s="55">
        <f>D27*C27</f>
        <v>8</v>
      </c>
      <c r="H27" s="56" t="s">
        <v>77</v>
      </c>
      <c r="I27" s="371"/>
      <c r="J27" s="289"/>
      <c r="K27" s="289"/>
      <c r="N27" s="50"/>
      <c r="O27" s="50"/>
      <c r="P27" s="50"/>
      <c r="Q27" s="50"/>
      <c r="Z27" s="57"/>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ht="25.5" customHeight="1">
      <c r="A28" s="290" t="s">
        <v>78</v>
      </c>
      <c r="B28" s="291"/>
      <c r="C28" s="59">
        <v>2</v>
      </c>
      <c r="D28" s="403">
        <f>IF(F18=1,6,8)</f>
        <v>8</v>
      </c>
      <c r="E28" s="404"/>
      <c r="F28" s="405"/>
      <c r="G28" s="55">
        <f>D28*C28</f>
        <v>16</v>
      </c>
      <c r="H28" s="60" t="s">
        <v>77</v>
      </c>
      <c r="N28" s="50"/>
      <c r="O28" s="50"/>
      <c r="P28" s="50"/>
      <c r="Q28" s="50"/>
      <c r="Z28" s="57"/>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ht="12" customHeight="1">
      <c r="A29" s="356"/>
      <c r="B29" s="356"/>
      <c r="C29" s="61"/>
      <c r="D29" s="61"/>
      <c r="E29" s="61"/>
      <c r="F29" s="50"/>
      <c r="G29" s="50"/>
      <c r="H29" s="356"/>
      <c r="I29" s="357"/>
      <c r="J29" s="289"/>
      <c r="K29" s="289"/>
      <c r="Z29" s="57"/>
      <c r="AA29" s="8"/>
      <c r="AB29" s="8"/>
      <c r="AC29" s="8"/>
      <c r="AD29" s="8"/>
      <c r="AE29" s="8"/>
      <c r="AF29" s="8"/>
      <c r="AG29" s="8"/>
      <c r="AH29" s="8"/>
      <c r="AI29" s="8"/>
      <c r="AJ29" s="8"/>
      <c r="AK29" s="8"/>
      <c r="AL29" s="8"/>
      <c r="AM29" s="8"/>
      <c r="AN29" s="8"/>
      <c r="AO29" s="8"/>
      <c r="AP29" s="8"/>
      <c r="AQ29" s="8"/>
      <c r="AR29" s="8"/>
      <c r="AS29" s="8"/>
      <c r="AT29" s="8"/>
      <c r="AU29" s="8"/>
      <c r="AV29" s="8"/>
      <c r="AW29" s="8"/>
    </row>
    <row r="30" spans="1:50" ht="22.5" customHeight="1">
      <c r="A30" s="295" t="s">
        <v>79</v>
      </c>
      <c r="B30" s="296"/>
      <c r="C30" s="296"/>
      <c r="D30" s="296"/>
      <c r="E30" s="296"/>
      <c r="F30" s="296"/>
      <c r="G30" s="296"/>
      <c r="H30" s="296"/>
      <c r="I30" s="296"/>
      <c r="J30" s="296"/>
      <c r="K30" s="296"/>
      <c r="L30" s="296"/>
      <c r="M30" s="296"/>
      <c r="N30" s="297"/>
      <c r="O30" s="297"/>
      <c r="P30" s="297"/>
      <c r="Q30" s="297"/>
      <c r="R30" s="297"/>
      <c r="S30" s="297"/>
      <c r="T30" s="297"/>
      <c r="U30" s="297"/>
      <c r="V30" s="297"/>
      <c r="W30" s="297"/>
      <c r="X30" s="297"/>
      <c r="Y30" s="298"/>
      <c r="Z30" s="299"/>
      <c r="AA30" s="8"/>
      <c r="AB30" s="8"/>
      <c r="AC30" s="8"/>
      <c r="AD30" s="8"/>
      <c r="AE30" s="8"/>
      <c r="AF30" s="8"/>
      <c r="AG30" s="8"/>
      <c r="AH30" s="8"/>
      <c r="AI30" s="8"/>
      <c r="AJ30" s="8"/>
      <c r="AK30" s="8"/>
      <c r="AL30" s="8"/>
      <c r="AM30" s="8"/>
      <c r="AN30" s="8"/>
      <c r="AO30" s="8"/>
      <c r="AP30" s="8"/>
      <c r="AQ30" s="8"/>
      <c r="AR30" s="8"/>
      <c r="AS30" s="8"/>
      <c r="AT30" s="8"/>
      <c r="AU30" s="8"/>
      <c r="AV30" s="8"/>
      <c r="AW30" s="8"/>
    </row>
    <row r="31" spans="1:50" ht="17.25" customHeight="1">
      <c r="A31" s="304"/>
      <c r="B31" s="305"/>
      <c r="C31" s="306"/>
      <c r="D31" s="391" t="s">
        <v>80</v>
      </c>
      <c r="E31" s="302"/>
      <c r="F31" s="302"/>
      <c r="G31" s="302"/>
      <c r="H31" s="303"/>
      <c r="I31" s="63"/>
      <c r="J31" s="63"/>
      <c r="K31" s="64"/>
      <c r="L31" s="64"/>
      <c r="M31" s="41"/>
      <c r="N31" s="41"/>
      <c r="O31" s="41"/>
      <c r="P31" s="41"/>
      <c r="Q31" s="41"/>
      <c r="R31" s="41"/>
      <c r="S31" s="41"/>
      <c r="T31" s="41"/>
      <c r="U31" s="41"/>
      <c r="V31" s="41"/>
      <c r="W31" s="41"/>
      <c r="X31" s="41"/>
      <c r="Y31" s="41"/>
      <c r="Z31" s="7"/>
      <c r="AA31" s="8"/>
      <c r="AB31" s="8"/>
      <c r="AC31" s="8"/>
      <c r="AD31" s="8"/>
      <c r="AE31" s="8"/>
      <c r="AF31" s="8"/>
      <c r="AG31" s="8"/>
      <c r="AH31" s="8"/>
      <c r="AI31" s="8"/>
      <c r="AJ31" s="8"/>
      <c r="AK31" s="8"/>
      <c r="AL31" s="8"/>
      <c r="AM31" s="8"/>
      <c r="AN31" s="8"/>
      <c r="AO31" s="8"/>
      <c r="AP31" s="8"/>
      <c r="AQ31" s="8"/>
      <c r="AR31" s="8"/>
      <c r="AS31" s="8"/>
      <c r="AT31" s="8"/>
      <c r="AU31" s="8"/>
      <c r="AV31" s="8"/>
      <c r="AW31" s="8"/>
    </row>
    <row r="32" spans="1:50" ht="17.25" customHeight="1">
      <c r="A32" s="65"/>
      <c r="B32" s="66"/>
      <c r="C32" s="41"/>
      <c r="D32" s="67" t="s">
        <v>6</v>
      </c>
      <c r="E32" s="67" t="s">
        <v>7</v>
      </c>
      <c r="F32" s="67" t="s">
        <v>8</v>
      </c>
      <c r="G32" s="67" t="s">
        <v>9</v>
      </c>
      <c r="H32" s="67" t="s">
        <v>10</v>
      </c>
      <c r="I32" s="63"/>
      <c r="J32" s="41"/>
      <c r="K32" s="41"/>
      <c r="L32" s="41"/>
      <c r="M32" s="41"/>
      <c r="N32" s="41"/>
      <c r="O32" s="41"/>
      <c r="P32" s="41"/>
      <c r="Q32" s="41"/>
      <c r="R32" s="41"/>
      <c r="S32" s="41"/>
      <c r="T32" s="41"/>
      <c r="U32" s="41"/>
      <c r="V32" s="41"/>
      <c r="W32" s="41"/>
      <c r="X32" s="41"/>
      <c r="Y32" s="41"/>
      <c r="Z32" s="7"/>
      <c r="AA32" s="8"/>
      <c r="AB32" s="8"/>
      <c r="AC32" s="8"/>
      <c r="AD32" s="8"/>
      <c r="AE32" s="8"/>
      <c r="AF32" s="8"/>
      <c r="AG32" s="8"/>
      <c r="AH32" s="8"/>
      <c r="AI32" s="8"/>
      <c r="AJ32" s="8"/>
      <c r="AK32" s="8"/>
      <c r="AL32" s="8"/>
      <c r="AM32" s="8"/>
      <c r="AN32" s="8"/>
      <c r="AO32" s="8"/>
      <c r="AP32" s="8"/>
      <c r="AQ32" s="8"/>
      <c r="AR32" s="8"/>
      <c r="AS32" s="8"/>
      <c r="AT32" s="8"/>
      <c r="AU32" s="8"/>
      <c r="AV32" s="8"/>
      <c r="AW32" s="8"/>
    </row>
    <row r="33" spans="1:49" ht="20.25" customHeight="1">
      <c r="A33" s="392" t="s">
        <v>81</v>
      </c>
      <c r="B33" s="310"/>
      <c r="C33" s="311"/>
      <c r="D33" s="55">
        <f>G27+G26</f>
        <v>26</v>
      </c>
      <c r="E33" s="60">
        <f>IF(E18=1,D33,IF(E18=2,G27,D27))</f>
        <v>8</v>
      </c>
      <c r="F33" s="60">
        <f>IF(E18=1,D33,IF(E18=2,D33,E33))</f>
        <v>26</v>
      </c>
      <c r="G33" s="60">
        <f>IF(E18=1,D33,IF(E18=2,E33,D33))</f>
        <v>8</v>
      </c>
      <c r="H33" s="60" t="s">
        <v>82</v>
      </c>
      <c r="I33" s="68"/>
      <c r="J33" s="69"/>
      <c r="K33" s="70"/>
      <c r="L33" s="70"/>
      <c r="M33" s="70"/>
      <c r="N33" s="70"/>
      <c r="O33" s="70"/>
      <c r="P33" s="70"/>
      <c r="Q33" s="70"/>
      <c r="R33" s="70"/>
      <c r="S33" s="70"/>
      <c r="T33" s="70"/>
      <c r="U33" s="70"/>
      <c r="V33" s="70"/>
      <c r="W33" s="41"/>
      <c r="X33" s="41"/>
      <c r="Y33" s="41"/>
      <c r="Z33" s="7"/>
      <c r="AA33" s="8"/>
      <c r="AB33" s="8"/>
      <c r="AC33" s="8"/>
      <c r="AD33" s="8"/>
      <c r="AE33" s="8"/>
      <c r="AF33" s="8"/>
      <c r="AG33" s="8"/>
      <c r="AH33" s="8"/>
      <c r="AI33" s="8"/>
      <c r="AJ33" s="8"/>
      <c r="AK33" s="8"/>
      <c r="AL33" s="8"/>
      <c r="AM33" s="8"/>
      <c r="AN33" s="8"/>
      <c r="AO33" s="8"/>
      <c r="AP33" s="8"/>
      <c r="AQ33" s="8"/>
      <c r="AR33" s="8"/>
      <c r="AS33" s="8"/>
      <c r="AT33" s="8"/>
      <c r="AU33" s="8"/>
      <c r="AV33" s="8"/>
      <c r="AW33" s="8"/>
    </row>
    <row r="34" spans="1:49" ht="20.25" customHeight="1">
      <c r="A34" s="392" t="s">
        <v>83</v>
      </c>
      <c r="B34" s="310"/>
      <c r="C34" s="311"/>
      <c r="D34" s="55">
        <f>G28+G26</f>
        <v>34</v>
      </c>
      <c r="E34" s="60">
        <f>IF(E18=1,D34,IF(E18=2,G28,(D28*C28)))</f>
        <v>16</v>
      </c>
      <c r="F34" s="60">
        <f>IF(E18=1,D34,IF(E18=2,D34,E34))</f>
        <v>34</v>
      </c>
      <c r="G34" s="60">
        <f>IF(E18=1,D34,IF(E18=2,E34,D34))</f>
        <v>16</v>
      </c>
      <c r="H34" s="60" t="s">
        <v>82</v>
      </c>
      <c r="I34" s="68"/>
      <c r="J34" s="69"/>
      <c r="K34" s="70"/>
      <c r="L34" s="70"/>
      <c r="M34" s="70"/>
      <c r="N34" s="70"/>
      <c r="O34" s="70"/>
      <c r="P34" s="70"/>
      <c r="Q34" s="70"/>
      <c r="R34" s="70"/>
      <c r="S34" s="70"/>
      <c r="T34" s="70"/>
      <c r="U34" s="70"/>
      <c r="V34" s="70"/>
      <c r="W34" s="41"/>
      <c r="X34" s="41"/>
      <c r="Y34" s="41"/>
      <c r="Z34" s="7"/>
      <c r="AA34" s="8"/>
      <c r="AB34" s="8"/>
      <c r="AC34" s="8"/>
      <c r="AD34" s="8"/>
      <c r="AE34" s="8"/>
      <c r="AF34" s="8"/>
      <c r="AG34" s="8"/>
      <c r="AH34" s="8"/>
      <c r="AI34" s="8"/>
      <c r="AJ34" s="8"/>
      <c r="AK34" s="8"/>
      <c r="AL34" s="8"/>
      <c r="AM34" s="8"/>
      <c r="AN34" s="8"/>
      <c r="AO34" s="8"/>
      <c r="AP34" s="8"/>
      <c r="AQ34" s="8"/>
      <c r="AR34" s="8"/>
      <c r="AS34" s="8"/>
      <c r="AT34" s="8"/>
      <c r="AU34" s="8"/>
      <c r="AV34" s="8"/>
      <c r="AW34" s="8"/>
    </row>
    <row r="35" spans="1:49" ht="15.75" customHeight="1">
      <c r="A35" s="5"/>
      <c r="B35" s="49"/>
      <c r="C35" s="49"/>
      <c r="D35" s="49"/>
      <c r="E35" s="71"/>
      <c r="F35" s="71"/>
      <c r="G35" s="71"/>
      <c r="H35" s="72"/>
      <c r="Z35" s="7"/>
      <c r="AA35" s="8"/>
      <c r="AB35" s="8"/>
      <c r="AC35" s="8"/>
      <c r="AD35" s="8"/>
      <c r="AE35" s="8"/>
      <c r="AF35" s="8"/>
      <c r="AG35" s="8"/>
      <c r="AH35" s="8"/>
      <c r="AI35" s="8"/>
      <c r="AJ35" s="8"/>
      <c r="AK35" s="8"/>
      <c r="AL35" s="8"/>
      <c r="AM35" s="8"/>
      <c r="AN35" s="8"/>
      <c r="AO35" s="8"/>
      <c r="AP35" s="8"/>
      <c r="AQ35" s="8"/>
      <c r="AR35" s="8"/>
      <c r="AS35" s="8"/>
      <c r="AT35" s="8"/>
      <c r="AU35" s="8"/>
      <c r="AV35" s="8"/>
      <c r="AW35" s="8"/>
    </row>
    <row r="36" spans="1:49" ht="24.75" customHeight="1">
      <c r="A36" s="307" t="s">
        <v>84</v>
      </c>
      <c r="B36" s="308"/>
      <c r="C36" s="308"/>
      <c r="D36" s="308"/>
      <c r="E36" s="308"/>
      <c r="F36" s="308"/>
      <c r="G36" s="308"/>
      <c r="H36" s="308"/>
      <c r="I36" s="308"/>
      <c r="J36" s="308"/>
      <c r="K36" s="308"/>
      <c r="L36" s="308"/>
      <c r="M36" s="73"/>
      <c r="N36" s="73"/>
      <c r="O36" s="73"/>
      <c r="P36" s="73"/>
      <c r="Q36" s="73"/>
      <c r="R36" s="74"/>
      <c r="S36" s="74"/>
      <c r="T36" s="74"/>
      <c r="U36" s="74"/>
      <c r="V36" s="74"/>
      <c r="W36" s="74"/>
      <c r="X36" s="74"/>
      <c r="Y36" s="74"/>
      <c r="Z36" s="75"/>
    </row>
    <row r="37" spans="1:49" ht="15.75" customHeight="1">
      <c r="A37" s="231" t="s">
        <v>85</v>
      </c>
      <c r="B37" s="25"/>
      <c r="C37" s="25"/>
      <c r="D37" s="25"/>
      <c r="E37" s="25"/>
      <c r="F37" s="25"/>
      <c r="G37" s="76"/>
      <c r="H37" s="76"/>
      <c r="I37" s="76"/>
      <c r="J37" s="76"/>
      <c r="K37" s="76"/>
      <c r="L37" s="76"/>
      <c r="M37" s="76"/>
      <c r="Z37" s="7"/>
      <c r="AA37" s="8"/>
      <c r="AB37" s="8"/>
      <c r="AC37" s="8"/>
      <c r="AD37" s="8"/>
      <c r="AE37" s="8"/>
      <c r="AF37" s="8"/>
      <c r="AG37" s="8"/>
      <c r="AH37" s="8"/>
      <c r="AI37" s="8"/>
      <c r="AJ37" s="8"/>
      <c r="AK37" s="8"/>
      <c r="AL37" s="8"/>
      <c r="AM37" s="8"/>
      <c r="AN37" s="8"/>
      <c r="AO37" s="8"/>
      <c r="AP37" s="8"/>
      <c r="AQ37" s="8"/>
      <c r="AR37" s="8"/>
      <c r="AS37" s="8"/>
      <c r="AT37" s="8"/>
      <c r="AU37" s="8"/>
      <c r="AV37" s="8"/>
      <c r="AW37" s="8"/>
    </row>
    <row r="38" spans="1:49" ht="15.75" customHeight="1">
      <c r="A38" s="349" t="s">
        <v>86</v>
      </c>
      <c r="B38" s="350"/>
      <c r="C38" s="350"/>
      <c r="D38" s="350"/>
      <c r="E38" s="350"/>
      <c r="F38" s="350"/>
      <c r="G38" s="350"/>
      <c r="H38" s="350"/>
      <c r="I38" s="350"/>
      <c r="J38" s="350"/>
      <c r="K38" s="350"/>
      <c r="L38" s="350"/>
      <c r="M38" s="350"/>
      <c r="Z38" s="7"/>
      <c r="AA38" s="8"/>
      <c r="AB38" s="8"/>
      <c r="AC38" s="8"/>
      <c r="AD38" s="8"/>
      <c r="AE38" s="8"/>
      <c r="AF38" s="8"/>
      <c r="AG38" s="8"/>
      <c r="AH38" s="8"/>
      <c r="AI38" s="8"/>
      <c r="AJ38" s="8"/>
      <c r="AK38" s="8"/>
      <c r="AL38" s="8"/>
      <c r="AM38" s="8"/>
      <c r="AN38" s="8"/>
      <c r="AO38" s="8"/>
      <c r="AP38" s="8"/>
      <c r="AQ38" s="8"/>
      <c r="AR38" s="8"/>
      <c r="AS38" s="8"/>
      <c r="AT38" s="8"/>
      <c r="AU38" s="8"/>
      <c r="AV38" s="8"/>
      <c r="AW38" s="8"/>
    </row>
    <row r="39" spans="1:49" ht="11.25" customHeight="1">
      <c r="A39" s="77"/>
      <c r="B39" s="76"/>
      <c r="C39" s="76"/>
      <c r="D39" s="76"/>
      <c r="E39" s="76"/>
      <c r="F39" s="76"/>
      <c r="G39" s="76"/>
      <c r="H39" s="76"/>
      <c r="I39" s="76"/>
      <c r="J39" s="76"/>
      <c r="K39" s="76"/>
      <c r="L39" s="76"/>
      <c r="M39" s="76"/>
      <c r="Z39" s="7"/>
      <c r="AA39" s="8"/>
      <c r="AB39" s="8"/>
      <c r="AC39" s="8"/>
      <c r="AD39" s="8"/>
      <c r="AE39" s="8"/>
      <c r="AF39" s="8"/>
      <c r="AG39" s="8"/>
      <c r="AH39" s="8"/>
      <c r="AI39" s="8"/>
      <c r="AJ39" s="8"/>
      <c r="AK39" s="8"/>
      <c r="AL39" s="8"/>
      <c r="AM39" s="8"/>
      <c r="AN39" s="8"/>
      <c r="AO39" s="8"/>
      <c r="AP39" s="8"/>
      <c r="AQ39" s="8"/>
      <c r="AR39" s="8"/>
      <c r="AS39" s="8"/>
      <c r="AT39" s="8"/>
      <c r="AU39" s="8"/>
      <c r="AV39" s="8"/>
      <c r="AW39" s="8"/>
    </row>
    <row r="40" spans="1:49" ht="18.600000000000001">
      <c r="A40" s="78" t="s">
        <v>87</v>
      </c>
      <c r="B40" s="402"/>
      <c r="C40" s="352"/>
      <c r="D40" s="54"/>
      <c r="E40" s="54"/>
      <c r="F40" s="76"/>
      <c r="G40" s="76"/>
      <c r="H40" s="76"/>
      <c r="I40" s="76"/>
      <c r="J40" s="76"/>
      <c r="K40" s="76"/>
      <c r="L40" s="76"/>
      <c r="M40" s="76"/>
      <c r="Z40" s="7"/>
      <c r="AA40" s="8"/>
      <c r="AB40" s="8"/>
      <c r="AC40" s="8"/>
      <c r="AD40" s="8"/>
      <c r="AE40" s="8"/>
      <c r="AF40" s="8"/>
      <c r="AG40" s="8"/>
      <c r="AH40" s="8"/>
      <c r="AI40" s="8"/>
      <c r="AJ40" s="8"/>
      <c r="AK40" s="8"/>
      <c r="AL40" s="8"/>
      <c r="AM40" s="8"/>
      <c r="AN40" s="8"/>
      <c r="AO40" s="8"/>
      <c r="AP40" s="8"/>
      <c r="AQ40" s="8"/>
      <c r="AR40" s="8"/>
      <c r="AS40" s="8"/>
      <c r="AT40" s="8"/>
      <c r="AU40" s="8"/>
      <c r="AV40" s="8"/>
      <c r="AW40" s="8"/>
    </row>
    <row r="41" spans="1:49" ht="18.600000000000001">
      <c r="A41" s="78"/>
      <c r="B41" s="214"/>
      <c r="C41" s="216"/>
      <c r="D41" s="54"/>
      <c r="E41" s="54"/>
      <c r="F41" s="76"/>
      <c r="G41" s="76"/>
      <c r="H41" s="76"/>
      <c r="I41" s="76"/>
      <c r="J41" s="76"/>
      <c r="K41" s="76"/>
      <c r="L41" s="76"/>
      <c r="M41" s="76"/>
      <c r="Z41" s="7"/>
      <c r="AA41" s="8"/>
      <c r="AB41" s="8"/>
      <c r="AC41" s="8"/>
      <c r="AD41" s="8"/>
      <c r="AE41" s="8"/>
      <c r="AF41" s="8"/>
      <c r="AG41" s="8"/>
      <c r="AH41" s="8"/>
      <c r="AI41" s="8"/>
      <c r="AJ41" s="8"/>
      <c r="AK41" s="8"/>
      <c r="AL41" s="8"/>
      <c r="AM41" s="8"/>
      <c r="AN41" s="8"/>
      <c r="AO41" s="8"/>
      <c r="AP41" s="8"/>
      <c r="AQ41" s="8"/>
      <c r="AR41" s="8"/>
      <c r="AS41" s="8"/>
      <c r="AT41" s="8"/>
      <c r="AU41" s="8"/>
      <c r="AV41" s="8"/>
      <c r="AW41" s="8"/>
    </row>
    <row r="42" spans="1:49" ht="18.95" thickBot="1">
      <c r="A42" s="213" t="s">
        <v>89</v>
      </c>
      <c r="C42" s="215"/>
      <c r="Z42" s="7"/>
      <c r="AA42" s="8"/>
      <c r="AB42" s="8"/>
      <c r="AC42" s="8"/>
      <c r="AD42" s="8"/>
      <c r="AE42" s="8"/>
      <c r="AF42" s="8"/>
      <c r="AG42" s="8"/>
      <c r="AH42" s="8"/>
      <c r="AI42" s="8"/>
      <c r="AJ42" s="8"/>
      <c r="AK42" s="8"/>
      <c r="AL42" s="8"/>
      <c r="AM42" s="8"/>
      <c r="AN42" s="8"/>
      <c r="AO42" s="8"/>
      <c r="AP42" s="8"/>
      <c r="AQ42" s="8"/>
      <c r="AR42" s="8"/>
      <c r="AS42" s="8"/>
      <c r="AT42" s="8"/>
      <c r="AU42" s="8"/>
      <c r="AV42" s="8"/>
      <c r="AW42" s="8"/>
    </row>
    <row r="43" spans="1:49" s="49" customFormat="1" ht="19.5" customHeight="1" thickBot="1">
      <c r="A43" s="79" t="s">
        <v>90</v>
      </c>
      <c r="B43" s="80" t="s">
        <v>4</v>
      </c>
      <c r="C43" s="81" t="s">
        <v>91</v>
      </c>
      <c r="D43" s="81" t="s">
        <v>6</v>
      </c>
      <c r="E43" s="81" t="s">
        <v>7</v>
      </c>
      <c r="F43" s="81" t="s">
        <v>8</v>
      </c>
      <c r="G43" s="81" t="s">
        <v>9</v>
      </c>
      <c r="H43" s="81" t="s">
        <v>10</v>
      </c>
      <c r="I43" s="81" t="s">
        <v>11</v>
      </c>
      <c r="J43" s="81" t="s">
        <v>12</v>
      </c>
      <c r="K43" s="81" t="s">
        <v>13</v>
      </c>
      <c r="L43" s="81" t="s">
        <v>14</v>
      </c>
      <c r="M43" s="81" t="s">
        <v>15</v>
      </c>
      <c r="N43" s="81" t="s">
        <v>16</v>
      </c>
      <c r="O43" s="81" t="s">
        <v>17</v>
      </c>
      <c r="P43" s="81" t="s">
        <v>18</v>
      </c>
      <c r="Q43" s="81" t="s">
        <v>19</v>
      </c>
      <c r="R43" s="82" t="s">
        <v>36</v>
      </c>
      <c r="S43" s="82" t="s">
        <v>92</v>
      </c>
      <c r="T43" s="82" t="s">
        <v>93</v>
      </c>
      <c r="U43" s="82" t="s">
        <v>94</v>
      </c>
      <c r="V43" s="82" t="s">
        <v>95</v>
      </c>
      <c r="W43" s="82" t="s">
        <v>96</v>
      </c>
      <c r="X43" s="82" t="s">
        <v>97</v>
      </c>
      <c r="Y43" s="82" t="s">
        <v>98</v>
      </c>
      <c r="Z43" s="83" t="s">
        <v>99</v>
      </c>
      <c r="AA43" s="53"/>
      <c r="AB43" s="53"/>
      <c r="AC43" s="53"/>
      <c r="AD43" s="53"/>
      <c r="AE43" s="53"/>
      <c r="AF43" s="53"/>
      <c r="AG43" s="53"/>
      <c r="AH43" s="53"/>
      <c r="AI43" s="53"/>
      <c r="AJ43" s="53"/>
      <c r="AK43" s="53"/>
      <c r="AL43" s="53"/>
      <c r="AM43" s="53"/>
      <c r="AN43" s="53"/>
      <c r="AO43" s="53"/>
      <c r="AP43" s="53"/>
      <c r="AQ43" s="53"/>
      <c r="AR43" s="53"/>
      <c r="AS43" s="53"/>
      <c r="AT43" s="53"/>
      <c r="AU43" s="53"/>
      <c r="AV43" s="53"/>
      <c r="AW43" s="53"/>
    </row>
    <row r="44" spans="1:49" s="280" customFormat="1" ht="15.6">
      <c r="A44" s="275"/>
      <c r="B44" s="276"/>
      <c r="C44" s="241"/>
      <c r="D44" s="277"/>
      <c r="E44" s="89"/>
      <c r="F44" s="277"/>
      <c r="G44" s="89"/>
      <c r="H44" s="277"/>
      <c r="I44" s="89"/>
      <c r="J44" s="89"/>
      <c r="K44" s="89"/>
      <c r="L44" s="89"/>
      <c r="M44" s="89"/>
      <c r="N44" s="89"/>
      <c r="O44" s="89"/>
      <c r="P44" s="89"/>
      <c r="Q44" s="90"/>
      <c r="R44" s="90"/>
      <c r="S44" s="90"/>
      <c r="T44" s="90"/>
      <c r="U44" s="90"/>
      <c r="V44" s="90"/>
      <c r="W44" s="90"/>
      <c r="X44" s="90"/>
      <c r="Y44" s="90"/>
      <c r="Z44" s="278"/>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row>
    <row r="45" spans="1:49" s="280" customFormat="1" ht="15.6">
      <c r="A45" s="275"/>
      <c r="B45" s="105"/>
      <c r="C45" s="241"/>
      <c r="D45" s="96"/>
      <c r="E45" s="107"/>
      <c r="F45" s="96"/>
      <c r="G45" s="107"/>
      <c r="H45" s="96"/>
      <c r="I45" s="107"/>
      <c r="J45" s="96"/>
      <c r="K45" s="96"/>
      <c r="L45" s="96"/>
      <c r="M45" s="96"/>
      <c r="N45" s="96"/>
      <c r="O45" s="96"/>
      <c r="P45" s="96"/>
      <c r="Q45" s="97"/>
      <c r="R45" s="97"/>
      <c r="S45" s="97"/>
      <c r="T45" s="97"/>
      <c r="U45" s="97"/>
      <c r="V45" s="97"/>
      <c r="W45" s="97"/>
      <c r="X45" s="97"/>
      <c r="Y45" s="97"/>
      <c r="Z45" s="281"/>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row>
    <row r="46" spans="1:49" s="280" customFormat="1" ht="15.6">
      <c r="A46" s="275"/>
      <c r="B46" s="105"/>
      <c r="C46" s="241"/>
      <c r="D46" s="96"/>
      <c r="E46" s="107"/>
      <c r="F46" s="96"/>
      <c r="G46" s="107"/>
      <c r="H46" s="96"/>
      <c r="I46" s="107"/>
      <c r="J46" s="96"/>
      <c r="K46" s="96"/>
      <c r="L46" s="96"/>
      <c r="M46" s="96"/>
      <c r="N46" s="96"/>
      <c r="O46" s="96"/>
      <c r="P46" s="96"/>
      <c r="Q46" s="97"/>
      <c r="R46" s="97"/>
      <c r="S46" s="97"/>
      <c r="T46" s="97"/>
      <c r="U46" s="97"/>
      <c r="V46" s="97"/>
      <c r="W46" s="97"/>
      <c r="X46" s="97"/>
      <c r="Y46" s="97"/>
      <c r="Z46" s="281"/>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row>
    <row r="47" spans="1:49" s="280" customFormat="1" ht="15.6">
      <c r="A47" s="275"/>
      <c r="B47" s="105"/>
      <c r="C47" s="241"/>
      <c r="D47" s="96"/>
      <c r="E47" s="107"/>
      <c r="F47" s="96"/>
      <c r="G47" s="107"/>
      <c r="H47" s="96"/>
      <c r="I47" s="107"/>
      <c r="J47" s="96"/>
      <c r="K47" s="96"/>
      <c r="L47" s="96"/>
      <c r="M47" s="96"/>
      <c r="N47" s="96"/>
      <c r="O47" s="96"/>
      <c r="P47" s="96"/>
      <c r="Q47" s="97"/>
      <c r="R47" s="97"/>
      <c r="S47" s="97"/>
      <c r="T47" s="97"/>
      <c r="U47" s="97"/>
      <c r="V47" s="97"/>
      <c r="W47" s="97"/>
      <c r="X47" s="97"/>
      <c r="Y47" s="97"/>
      <c r="Z47" s="281"/>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row>
    <row r="48" spans="1:49" s="280" customFormat="1" ht="15.6">
      <c r="A48" s="282"/>
      <c r="B48" s="105"/>
      <c r="C48" s="241"/>
      <c r="D48" s="96"/>
      <c r="E48" s="96"/>
      <c r="F48" s="96"/>
      <c r="G48" s="107"/>
      <c r="H48" s="96"/>
      <c r="I48" s="107"/>
      <c r="J48" s="96"/>
      <c r="K48" s="96"/>
      <c r="L48" s="96"/>
      <c r="M48" s="96"/>
      <c r="N48" s="96"/>
      <c r="O48" s="96"/>
      <c r="P48" s="96"/>
      <c r="Q48" s="97"/>
      <c r="R48" s="97"/>
      <c r="S48" s="97"/>
      <c r="T48" s="97"/>
      <c r="U48" s="97"/>
      <c r="V48" s="97"/>
      <c r="W48" s="97"/>
      <c r="X48" s="97"/>
      <c r="Y48" s="97"/>
      <c r="Z48" s="281"/>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row>
    <row r="49" spans="1:49" s="280" customFormat="1" ht="15.6">
      <c r="A49" s="282"/>
      <c r="B49" s="105"/>
      <c r="C49" s="241"/>
      <c r="D49" s="96"/>
      <c r="E49" s="96"/>
      <c r="F49" s="96"/>
      <c r="G49" s="107"/>
      <c r="H49" s="96"/>
      <c r="I49" s="107"/>
      <c r="J49" s="96"/>
      <c r="K49" s="96"/>
      <c r="L49" s="96"/>
      <c r="M49" s="96"/>
      <c r="N49" s="96"/>
      <c r="O49" s="96"/>
      <c r="P49" s="96"/>
      <c r="Q49" s="97"/>
      <c r="R49" s="97"/>
      <c r="S49" s="97"/>
      <c r="T49" s="97"/>
      <c r="U49" s="97"/>
      <c r="V49" s="97"/>
      <c r="W49" s="97"/>
      <c r="X49" s="97"/>
      <c r="Y49" s="97"/>
      <c r="Z49" s="281"/>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row>
    <row r="50" spans="1:49" s="280" customFormat="1" ht="15.6">
      <c r="A50" s="282"/>
      <c r="B50" s="105"/>
      <c r="C50" s="106"/>
      <c r="D50" s="96"/>
      <c r="E50" s="96"/>
      <c r="F50" s="96"/>
      <c r="G50" s="107"/>
      <c r="H50" s="96"/>
      <c r="I50" s="107"/>
      <c r="J50" s="96"/>
      <c r="K50" s="96"/>
      <c r="L50" s="96"/>
      <c r="M50" s="96"/>
      <c r="N50" s="96"/>
      <c r="O50" s="96"/>
      <c r="P50" s="96"/>
      <c r="Q50" s="97"/>
      <c r="R50" s="97"/>
      <c r="S50" s="97"/>
      <c r="T50" s="97"/>
      <c r="U50" s="97"/>
      <c r="V50" s="97"/>
      <c r="W50" s="97"/>
      <c r="X50" s="97"/>
      <c r="Y50" s="97"/>
      <c r="Z50" s="281"/>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row>
    <row r="51" spans="1:49" s="280" customFormat="1" ht="15.6">
      <c r="A51" s="282"/>
      <c r="B51" s="105"/>
      <c r="C51" s="106"/>
      <c r="D51" s="96"/>
      <c r="E51" s="96"/>
      <c r="F51" s="96"/>
      <c r="G51" s="107"/>
      <c r="H51" s="283"/>
      <c r="I51" s="96"/>
      <c r="J51" s="96"/>
      <c r="K51" s="107"/>
      <c r="L51" s="96"/>
      <c r="M51" s="107"/>
      <c r="N51" s="96"/>
      <c r="O51" s="96"/>
      <c r="P51" s="96"/>
      <c r="Q51" s="97"/>
      <c r="R51" s="97"/>
      <c r="S51" s="97"/>
      <c r="T51" s="97"/>
      <c r="U51" s="97"/>
      <c r="V51" s="97"/>
      <c r="W51" s="97"/>
      <c r="X51" s="97"/>
      <c r="Y51" s="97"/>
      <c r="Z51" s="281"/>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row>
    <row r="52" spans="1:49" s="280" customFormat="1" ht="15.6">
      <c r="A52" s="282"/>
      <c r="B52" s="105"/>
      <c r="C52" s="106"/>
      <c r="D52" s="96"/>
      <c r="E52" s="96"/>
      <c r="F52" s="96"/>
      <c r="G52" s="96"/>
      <c r="H52" s="108"/>
      <c r="I52" s="96"/>
      <c r="J52" s="96"/>
      <c r="K52" s="107"/>
      <c r="L52" s="96"/>
      <c r="M52" s="107"/>
      <c r="N52" s="96"/>
      <c r="O52" s="96"/>
      <c r="P52" s="96"/>
      <c r="Q52" s="97"/>
      <c r="R52" s="97"/>
      <c r="S52" s="97"/>
      <c r="T52" s="97"/>
      <c r="U52" s="97"/>
      <c r="V52" s="97"/>
      <c r="W52" s="97"/>
      <c r="X52" s="97"/>
      <c r="Y52" s="97"/>
      <c r="Z52" s="281"/>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row>
    <row r="53" spans="1:49" s="280" customFormat="1" ht="15.6">
      <c r="A53" s="282"/>
      <c r="B53" s="105"/>
      <c r="C53" s="106"/>
      <c r="D53" s="96"/>
      <c r="E53" s="96"/>
      <c r="F53" s="96"/>
      <c r="G53" s="96"/>
      <c r="H53" s="96"/>
      <c r="I53" s="96"/>
      <c r="J53" s="96"/>
      <c r="K53" s="107"/>
      <c r="L53" s="96"/>
      <c r="M53" s="107"/>
      <c r="N53" s="96"/>
      <c r="O53" s="96"/>
      <c r="P53" s="96"/>
      <c r="Q53" s="97"/>
      <c r="R53" s="97"/>
      <c r="S53" s="97"/>
      <c r="T53" s="97"/>
      <c r="U53" s="97"/>
      <c r="V53" s="97"/>
      <c r="W53" s="97"/>
      <c r="X53" s="97"/>
      <c r="Y53" s="97"/>
      <c r="Z53" s="281"/>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row>
    <row r="54" spans="1:49" s="280" customFormat="1" ht="15.6">
      <c r="A54" s="282"/>
      <c r="B54" s="105"/>
      <c r="C54" s="106"/>
      <c r="D54" s="96"/>
      <c r="E54" s="96"/>
      <c r="F54" s="96"/>
      <c r="G54" s="96"/>
      <c r="H54" s="96"/>
      <c r="I54" s="96"/>
      <c r="J54" s="96"/>
      <c r="K54" s="107"/>
      <c r="L54" s="96"/>
      <c r="M54" s="107"/>
      <c r="N54" s="96"/>
      <c r="O54" s="96"/>
      <c r="P54" s="96"/>
      <c r="Q54" s="97"/>
      <c r="R54" s="97"/>
      <c r="S54" s="97"/>
      <c r="T54" s="97"/>
      <c r="U54" s="97"/>
      <c r="V54" s="97"/>
      <c r="W54" s="97"/>
      <c r="X54" s="97"/>
      <c r="Y54" s="97"/>
      <c r="Z54" s="281"/>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row>
    <row r="55" spans="1:49" s="280" customFormat="1" ht="15.6">
      <c r="A55" s="104"/>
      <c r="B55" s="105"/>
      <c r="C55" s="106"/>
      <c r="D55" s="96"/>
      <c r="E55" s="96"/>
      <c r="F55" s="96"/>
      <c r="G55" s="107"/>
      <c r="H55" s="108"/>
      <c r="I55" s="96"/>
      <c r="J55" s="96"/>
      <c r="K55" s="107"/>
      <c r="L55" s="96"/>
      <c r="M55" s="107"/>
      <c r="N55" s="96"/>
      <c r="O55" s="96"/>
      <c r="P55" s="96"/>
      <c r="Q55" s="97"/>
      <c r="R55" s="97"/>
      <c r="S55" s="97"/>
      <c r="T55" s="97"/>
      <c r="U55" s="97"/>
      <c r="V55" s="97"/>
      <c r="W55" s="97"/>
      <c r="X55" s="97"/>
      <c r="Y55" s="97"/>
      <c r="Z55" s="281"/>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row>
    <row r="56" spans="1:49" s="280" customFormat="1" ht="15.6">
      <c r="A56" s="104"/>
      <c r="B56" s="105"/>
      <c r="C56" s="106"/>
      <c r="D56" s="96"/>
      <c r="E56" s="96"/>
      <c r="F56" s="96"/>
      <c r="G56" s="107"/>
      <c r="H56" s="108"/>
      <c r="I56" s="96"/>
      <c r="J56" s="96"/>
      <c r="K56" s="107"/>
      <c r="L56" s="96"/>
      <c r="M56" s="107"/>
      <c r="N56" s="96"/>
      <c r="O56" s="96"/>
      <c r="P56" s="96"/>
      <c r="Q56" s="97"/>
      <c r="R56" s="97"/>
      <c r="S56" s="97"/>
      <c r="T56" s="97"/>
      <c r="U56" s="97"/>
      <c r="V56" s="97"/>
      <c r="W56" s="97"/>
      <c r="X56" s="97"/>
      <c r="Y56" s="97"/>
      <c r="Z56" s="281"/>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row>
    <row r="57" spans="1:49" s="280" customFormat="1" ht="15.6">
      <c r="A57" s="104"/>
      <c r="B57" s="105"/>
      <c r="C57" s="106"/>
      <c r="D57" s="96"/>
      <c r="E57" s="96"/>
      <c r="F57" s="96"/>
      <c r="G57" s="107"/>
      <c r="H57" s="108"/>
      <c r="I57" s="96"/>
      <c r="J57" s="96"/>
      <c r="K57" s="107"/>
      <c r="L57" s="96"/>
      <c r="M57" s="107"/>
      <c r="N57" s="96"/>
      <c r="O57" s="96"/>
      <c r="P57" s="96"/>
      <c r="Q57" s="97"/>
      <c r="R57" s="97"/>
      <c r="S57" s="97"/>
      <c r="T57" s="97"/>
      <c r="U57" s="97"/>
      <c r="V57" s="97"/>
      <c r="W57" s="97"/>
      <c r="X57" s="97"/>
      <c r="Y57" s="97"/>
      <c r="Z57" s="281"/>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row>
    <row r="58" spans="1:49" s="280" customFormat="1" ht="15.6">
      <c r="A58" s="104"/>
      <c r="B58" s="105"/>
      <c r="C58" s="106"/>
      <c r="D58" s="96"/>
      <c r="E58" s="96"/>
      <c r="F58" s="96"/>
      <c r="G58" s="107"/>
      <c r="H58" s="108"/>
      <c r="I58" s="96"/>
      <c r="J58" s="96"/>
      <c r="K58" s="107"/>
      <c r="L58" s="96"/>
      <c r="M58" s="107"/>
      <c r="N58" s="96"/>
      <c r="O58" s="96"/>
      <c r="P58" s="96"/>
      <c r="Q58" s="97"/>
      <c r="R58" s="97"/>
      <c r="S58" s="97"/>
      <c r="T58" s="97"/>
      <c r="U58" s="97"/>
      <c r="V58" s="97"/>
      <c r="W58" s="97"/>
      <c r="X58" s="97"/>
      <c r="Y58" s="97"/>
      <c r="Z58" s="281"/>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row>
    <row r="59" spans="1:49" s="280" customFormat="1" ht="15.6">
      <c r="A59" s="104"/>
      <c r="B59" s="105"/>
      <c r="C59" s="106"/>
      <c r="D59" s="96"/>
      <c r="E59" s="96"/>
      <c r="F59" s="96"/>
      <c r="G59" s="107"/>
      <c r="H59" s="108"/>
      <c r="I59" s="96"/>
      <c r="J59" s="96"/>
      <c r="K59" s="107"/>
      <c r="L59" s="96"/>
      <c r="M59" s="107"/>
      <c r="N59" s="96"/>
      <c r="O59" s="96"/>
      <c r="P59" s="96"/>
      <c r="Q59" s="97"/>
      <c r="R59" s="97"/>
      <c r="S59" s="97"/>
      <c r="T59" s="97"/>
      <c r="U59" s="97"/>
      <c r="V59" s="97"/>
      <c r="W59" s="97"/>
      <c r="X59" s="97"/>
      <c r="Y59" s="97"/>
      <c r="Z59" s="281"/>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row>
    <row r="60" spans="1:49" s="280" customFormat="1" ht="15.6">
      <c r="A60" s="104"/>
      <c r="B60" s="105"/>
      <c r="C60" s="106"/>
      <c r="D60" s="96"/>
      <c r="E60" s="96"/>
      <c r="F60" s="96"/>
      <c r="G60" s="107"/>
      <c r="H60" s="108"/>
      <c r="I60" s="96"/>
      <c r="J60" s="96"/>
      <c r="K60" s="107"/>
      <c r="L60" s="96"/>
      <c r="M60" s="107"/>
      <c r="N60" s="96"/>
      <c r="O60" s="96"/>
      <c r="P60" s="96"/>
      <c r="Q60" s="97"/>
      <c r="R60" s="97"/>
      <c r="S60" s="97"/>
      <c r="T60" s="97"/>
      <c r="U60" s="97"/>
      <c r="V60" s="97"/>
      <c r="W60" s="97"/>
      <c r="X60" s="97"/>
      <c r="Y60" s="97"/>
      <c r="Z60" s="281"/>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row>
    <row r="61" spans="1:49" s="280" customFormat="1" ht="15.6">
      <c r="A61" s="104"/>
      <c r="B61" s="105"/>
      <c r="C61" s="106"/>
      <c r="D61" s="96"/>
      <c r="E61" s="96"/>
      <c r="F61" s="96"/>
      <c r="G61" s="107"/>
      <c r="H61" s="108"/>
      <c r="I61" s="96"/>
      <c r="J61" s="96"/>
      <c r="K61" s="107"/>
      <c r="L61" s="96"/>
      <c r="M61" s="107"/>
      <c r="N61" s="96"/>
      <c r="O61" s="96"/>
      <c r="P61" s="96"/>
      <c r="Q61" s="97"/>
      <c r="R61" s="97"/>
      <c r="S61" s="97"/>
      <c r="T61" s="97"/>
      <c r="U61" s="97"/>
      <c r="V61" s="97"/>
      <c r="W61" s="97"/>
      <c r="X61" s="97"/>
      <c r="Y61" s="97"/>
      <c r="Z61" s="281"/>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row>
    <row r="62" spans="1:49" s="280" customFormat="1" ht="15.6">
      <c r="A62" s="104"/>
      <c r="B62" s="105"/>
      <c r="C62" s="106"/>
      <c r="D62" s="96"/>
      <c r="E62" s="96"/>
      <c r="F62" s="96"/>
      <c r="G62" s="107"/>
      <c r="H62" s="108"/>
      <c r="I62" s="96"/>
      <c r="J62" s="96"/>
      <c r="K62" s="107"/>
      <c r="L62" s="96"/>
      <c r="M62" s="107"/>
      <c r="N62" s="96"/>
      <c r="O62" s="96"/>
      <c r="P62" s="96"/>
      <c r="Q62" s="97"/>
      <c r="R62" s="97"/>
      <c r="S62" s="97"/>
      <c r="T62" s="97"/>
      <c r="U62" s="97"/>
      <c r="V62" s="97"/>
      <c r="W62" s="97"/>
      <c r="X62" s="97"/>
      <c r="Y62" s="97"/>
      <c r="Z62" s="281"/>
      <c r="AA62" s="279"/>
      <c r="AB62" s="279"/>
      <c r="AC62" s="279"/>
      <c r="AD62" s="279"/>
      <c r="AE62" s="279"/>
      <c r="AF62" s="279"/>
      <c r="AG62" s="279"/>
      <c r="AH62" s="279"/>
      <c r="AI62" s="279"/>
      <c r="AJ62" s="279"/>
      <c r="AK62" s="279"/>
      <c r="AL62" s="279"/>
      <c r="AM62" s="279"/>
      <c r="AN62" s="279"/>
      <c r="AO62" s="279"/>
      <c r="AP62" s="279"/>
      <c r="AQ62" s="279"/>
      <c r="AR62" s="279"/>
      <c r="AS62" s="279"/>
      <c r="AT62" s="279"/>
      <c r="AU62" s="279"/>
      <c r="AV62" s="279"/>
      <c r="AW62" s="279"/>
    </row>
    <row r="63" spans="1:49" s="280" customFormat="1" ht="15.95" thickBot="1">
      <c r="A63" s="104"/>
      <c r="B63" s="105"/>
      <c r="C63" s="106"/>
      <c r="D63" s="96"/>
      <c r="E63" s="96"/>
      <c r="F63" s="96"/>
      <c r="G63" s="107"/>
      <c r="H63" s="108"/>
      <c r="I63" s="96"/>
      <c r="J63" s="96"/>
      <c r="K63" s="107"/>
      <c r="L63" s="96"/>
      <c r="M63" s="107"/>
      <c r="N63" s="96"/>
      <c r="O63" s="96"/>
      <c r="P63" s="96"/>
      <c r="Q63" s="97"/>
      <c r="R63" s="97"/>
      <c r="S63" s="97"/>
      <c r="T63" s="97"/>
      <c r="U63" s="97"/>
      <c r="V63" s="97"/>
      <c r="W63" s="97"/>
      <c r="X63" s="97"/>
      <c r="Y63" s="97"/>
      <c r="Z63" s="281"/>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row>
    <row r="64" spans="1:49" s="113" customFormat="1" ht="19.5" customHeight="1" thickBot="1">
      <c r="A64" s="292" t="s">
        <v>122</v>
      </c>
      <c r="B64" s="293"/>
      <c r="C64" s="294"/>
      <c r="D64" s="109">
        <f t="shared" ref="D64:Z64" si="0">SUM(D44:D63)</f>
        <v>0</v>
      </c>
      <c r="E64" s="109">
        <f t="shared" si="0"/>
        <v>0</v>
      </c>
      <c r="F64" s="109">
        <f t="shared" si="0"/>
        <v>0</v>
      </c>
      <c r="G64" s="109">
        <f t="shared" si="0"/>
        <v>0</v>
      </c>
      <c r="H64" s="109">
        <f t="shared" si="0"/>
        <v>0</v>
      </c>
      <c r="I64" s="109">
        <f t="shared" si="0"/>
        <v>0</v>
      </c>
      <c r="J64" s="109">
        <f t="shared" si="0"/>
        <v>0</v>
      </c>
      <c r="K64" s="109">
        <f t="shared" si="0"/>
        <v>0</v>
      </c>
      <c r="L64" s="109">
        <f t="shared" si="0"/>
        <v>0</v>
      </c>
      <c r="M64" s="109">
        <f t="shared" si="0"/>
        <v>0</v>
      </c>
      <c r="N64" s="109">
        <f t="shared" si="0"/>
        <v>0</v>
      </c>
      <c r="O64" s="109">
        <f t="shared" si="0"/>
        <v>0</v>
      </c>
      <c r="P64" s="109">
        <f t="shared" si="0"/>
        <v>0</v>
      </c>
      <c r="Q64" s="110">
        <f t="shared" si="0"/>
        <v>0</v>
      </c>
      <c r="R64" s="110">
        <f t="shared" si="0"/>
        <v>0</v>
      </c>
      <c r="S64" s="110">
        <f t="shared" si="0"/>
        <v>0</v>
      </c>
      <c r="T64" s="110">
        <f t="shared" si="0"/>
        <v>0</v>
      </c>
      <c r="U64" s="110">
        <f t="shared" si="0"/>
        <v>0</v>
      </c>
      <c r="V64" s="110">
        <f t="shared" si="0"/>
        <v>0</v>
      </c>
      <c r="W64" s="110">
        <f t="shared" si="0"/>
        <v>0</v>
      </c>
      <c r="X64" s="110">
        <f t="shared" si="0"/>
        <v>0</v>
      </c>
      <c r="Y64" s="110">
        <f t="shared" si="0"/>
        <v>0</v>
      </c>
      <c r="Z64" s="111">
        <f t="shared" si="0"/>
        <v>0</v>
      </c>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row>
    <row r="65" spans="1:49" ht="13.5" customHeight="1">
      <c r="A65" s="5"/>
      <c r="B65" s="49"/>
      <c r="C65" s="49"/>
      <c r="D65" s="49"/>
      <c r="E65" s="114"/>
      <c r="F65" s="114"/>
      <c r="G65" s="114"/>
      <c r="H65" s="114"/>
      <c r="I65" s="114"/>
      <c r="J65" s="114"/>
      <c r="K65" s="114"/>
      <c r="L65" s="114"/>
      <c r="M65" s="114"/>
      <c r="N65" s="114"/>
      <c r="O65" s="114"/>
      <c r="P65" s="114"/>
      <c r="Q65" s="114"/>
      <c r="R65" s="114"/>
      <c r="S65" s="114"/>
      <c r="T65" s="114"/>
      <c r="U65" s="114"/>
      <c r="Z65" s="7"/>
      <c r="AA65" s="8"/>
      <c r="AB65" s="8"/>
      <c r="AC65" s="8"/>
      <c r="AD65" s="8"/>
      <c r="AE65" s="8"/>
      <c r="AF65" s="8"/>
      <c r="AG65" s="8"/>
      <c r="AH65" s="8"/>
      <c r="AI65" s="8"/>
      <c r="AJ65" s="8"/>
      <c r="AK65" s="8"/>
      <c r="AL65" s="8"/>
      <c r="AM65" s="8"/>
      <c r="AN65" s="8"/>
      <c r="AO65" s="8"/>
      <c r="AP65" s="8"/>
      <c r="AQ65" s="8"/>
      <c r="AR65" s="8"/>
      <c r="AS65" s="8"/>
      <c r="AT65" s="8"/>
      <c r="AU65" s="8"/>
      <c r="AV65" s="8"/>
      <c r="AW65" s="8"/>
    </row>
    <row r="66" spans="1:49" s="51" customFormat="1" ht="24" customHeight="1">
      <c r="A66" s="333" t="s">
        <v>123</v>
      </c>
      <c r="B66" s="334"/>
      <c r="C66" s="334"/>
      <c r="D66" s="334"/>
      <c r="E66" s="334"/>
      <c r="F66" s="334"/>
      <c r="G66" s="334"/>
      <c r="H66" s="334"/>
      <c r="I66" s="334"/>
      <c r="J66" s="334"/>
      <c r="K66" s="334"/>
      <c r="L66" s="334"/>
      <c r="M66" s="115"/>
      <c r="N66" s="116"/>
      <c r="O66" s="116"/>
      <c r="P66" s="116"/>
      <c r="Q66" s="116"/>
      <c r="R66" s="116"/>
      <c r="S66" s="116"/>
      <c r="T66" s="116"/>
      <c r="U66" s="116"/>
      <c r="V66" s="116"/>
      <c r="W66" s="116"/>
      <c r="X66" s="116"/>
      <c r="Y66" s="116"/>
      <c r="Z66" s="117"/>
    </row>
    <row r="67" spans="1:49" s="25" customFormat="1" ht="15.6">
      <c r="A67" s="287" t="s">
        <v>124</v>
      </c>
      <c r="B67" s="300"/>
      <c r="C67" s="300"/>
      <c r="D67" s="300"/>
      <c r="E67" s="300"/>
      <c r="F67" s="300"/>
      <c r="G67" s="300"/>
      <c r="H67" s="300"/>
      <c r="I67" s="300"/>
      <c r="J67" s="300"/>
      <c r="K67" s="300"/>
      <c r="L67" s="300"/>
      <c r="M67" s="300"/>
      <c r="N67" s="300"/>
      <c r="O67" s="118"/>
      <c r="P67" s="118"/>
      <c r="Q67" s="118"/>
      <c r="Z67" s="119"/>
      <c r="AA67" s="24"/>
      <c r="AB67" s="24"/>
      <c r="AC67" s="24"/>
      <c r="AD67" s="24"/>
      <c r="AE67" s="24"/>
      <c r="AF67" s="24"/>
      <c r="AG67" s="24"/>
      <c r="AH67" s="24"/>
      <c r="AI67" s="24"/>
      <c r="AJ67" s="24"/>
      <c r="AK67" s="24"/>
      <c r="AL67" s="24"/>
      <c r="AM67" s="24"/>
      <c r="AN67" s="24"/>
      <c r="AO67" s="24"/>
      <c r="AP67" s="24"/>
      <c r="AQ67" s="24"/>
      <c r="AR67" s="24"/>
      <c r="AS67" s="24"/>
      <c r="AT67" s="24"/>
      <c r="AU67" s="24"/>
      <c r="AV67" s="24"/>
      <c r="AW67" s="24"/>
    </row>
    <row r="68" spans="1:49" s="25" customFormat="1" ht="15.6">
      <c r="A68" s="120" t="s">
        <v>125</v>
      </c>
      <c r="B68" s="22"/>
      <c r="C68" s="22"/>
      <c r="D68" s="22"/>
      <c r="E68" s="22"/>
      <c r="F68" s="22"/>
      <c r="G68" s="22"/>
      <c r="H68" s="22"/>
      <c r="I68" s="22"/>
      <c r="J68" s="22"/>
      <c r="K68" s="22"/>
      <c r="L68" s="22"/>
      <c r="M68" s="22"/>
      <c r="N68" s="22"/>
      <c r="O68" s="118"/>
      <c r="P68" s="118"/>
      <c r="Q68" s="118"/>
      <c r="Z68" s="119"/>
      <c r="AA68" s="24"/>
      <c r="AB68" s="24"/>
      <c r="AC68" s="24"/>
      <c r="AD68" s="24"/>
      <c r="AE68" s="24"/>
      <c r="AF68" s="24"/>
      <c r="AG68" s="24"/>
      <c r="AH68" s="24"/>
      <c r="AI68" s="24"/>
      <c r="AJ68" s="24"/>
      <c r="AK68" s="24"/>
      <c r="AL68" s="24"/>
      <c r="AM68" s="24"/>
      <c r="AN68" s="24"/>
      <c r="AO68" s="24"/>
      <c r="AP68" s="24"/>
      <c r="AQ68" s="24"/>
      <c r="AR68" s="24"/>
      <c r="AS68" s="24"/>
      <c r="AT68" s="24"/>
      <c r="AU68" s="24"/>
      <c r="AV68" s="24"/>
      <c r="AW68" s="24"/>
    </row>
    <row r="69" spans="1:49" s="25" customFormat="1" ht="15.6">
      <c r="A69" s="287" t="s">
        <v>126</v>
      </c>
      <c r="B69" s="288"/>
      <c r="C69" s="288"/>
      <c r="D69" s="288"/>
      <c r="E69" s="288"/>
      <c r="F69" s="288"/>
      <c r="G69" s="288"/>
      <c r="H69" s="288"/>
      <c r="I69" s="288"/>
      <c r="J69" s="288"/>
      <c r="K69" s="288"/>
      <c r="L69" s="288"/>
      <c r="M69" s="288"/>
      <c r="N69" s="288"/>
      <c r="O69" s="289"/>
      <c r="P69" s="289"/>
      <c r="Q69" s="289"/>
      <c r="R69" s="289"/>
      <c r="S69" s="289"/>
      <c r="T69" s="289"/>
      <c r="U69" s="289"/>
      <c r="V69" s="289"/>
      <c r="W69" s="289"/>
      <c r="X69" s="289"/>
      <c r="Y69" s="289"/>
      <c r="Z69" s="119"/>
      <c r="AA69" s="24"/>
      <c r="AB69" s="24"/>
      <c r="AC69" s="24"/>
      <c r="AD69" s="24"/>
      <c r="AE69" s="24"/>
      <c r="AF69" s="24"/>
      <c r="AG69" s="24"/>
      <c r="AH69" s="24"/>
      <c r="AI69" s="24"/>
      <c r="AJ69" s="24"/>
      <c r="AK69" s="24"/>
      <c r="AL69" s="24"/>
      <c r="AM69" s="24"/>
      <c r="AN69" s="24"/>
      <c r="AO69" s="24"/>
      <c r="AP69" s="24"/>
      <c r="AQ69" s="24"/>
      <c r="AR69" s="24"/>
      <c r="AS69" s="24"/>
      <c r="AT69" s="24"/>
      <c r="AU69" s="24"/>
      <c r="AV69" s="24"/>
      <c r="AW69" s="24"/>
    </row>
    <row r="70" spans="1:49" s="25" customFormat="1" ht="15.6">
      <c r="A70" s="209"/>
      <c r="B70" s="208"/>
      <c r="C70" s="208"/>
      <c r="D70" s="208"/>
      <c r="E70" s="208"/>
      <c r="F70" s="208"/>
      <c r="G70" s="208"/>
      <c r="H70" s="208"/>
      <c r="I70" s="208"/>
      <c r="J70" s="208"/>
      <c r="K70" s="208"/>
      <c r="L70" s="208"/>
      <c r="M70" s="208"/>
      <c r="N70" s="208"/>
      <c r="O70" s="6"/>
      <c r="P70" s="6"/>
      <c r="Q70" s="6"/>
      <c r="R70" s="6"/>
      <c r="S70" s="6"/>
      <c r="T70" s="6"/>
      <c r="U70" s="6"/>
      <c r="V70" s="6"/>
      <c r="W70" s="6"/>
      <c r="X70" s="6"/>
      <c r="Y70" s="6"/>
      <c r="Z70" s="119"/>
      <c r="AA70" s="24"/>
      <c r="AB70" s="24"/>
      <c r="AC70" s="24"/>
      <c r="AD70" s="24"/>
      <c r="AE70" s="24"/>
      <c r="AF70" s="24"/>
      <c r="AG70" s="24"/>
      <c r="AH70" s="24"/>
      <c r="AI70" s="24"/>
      <c r="AJ70" s="24"/>
      <c r="AK70" s="24"/>
      <c r="AL70" s="24"/>
      <c r="AM70" s="24"/>
      <c r="AN70" s="24"/>
      <c r="AO70" s="24"/>
      <c r="AP70" s="24"/>
      <c r="AQ70" s="24"/>
      <c r="AR70" s="24"/>
      <c r="AS70" s="24"/>
      <c r="AT70" s="24"/>
      <c r="AU70" s="24"/>
      <c r="AV70" s="24"/>
      <c r="AW70" s="24"/>
    </row>
    <row r="71" spans="1:49" s="51" customFormat="1" ht="19.5" customHeight="1" thickBot="1">
      <c r="A71" s="213" t="s">
        <v>127</v>
      </c>
      <c r="B71" s="122"/>
      <c r="C71" s="122"/>
      <c r="D71" s="122"/>
      <c r="E71" s="50"/>
      <c r="F71" s="6"/>
      <c r="G71" s="6"/>
      <c r="H71" s="4"/>
      <c r="I71" s="4"/>
      <c r="J71" s="71"/>
      <c r="K71" s="123"/>
      <c r="L71" s="123"/>
      <c r="M71" s="123"/>
      <c r="Z71" s="124"/>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row>
    <row r="72" spans="1:49" s="51" customFormat="1" ht="15.6">
      <c r="A72" s="312" t="s">
        <v>128</v>
      </c>
      <c r="B72" s="315" t="s">
        <v>129</v>
      </c>
      <c r="C72" s="318" t="s">
        <v>130</v>
      </c>
      <c r="D72" s="395"/>
      <c r="E72" s="322" t="s">
        <v>131</v>
      </c>
      <c r="F72" s="398"/>
      <c r="G72" s="398"/>
      <c r="H72" s="399"/>
      <c r="K72" s="126"/>
      <c r="L72" s="126"/>
      <c r="M72" s="123"/>
      <c r="Z72" s="124"/>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row>
    <row r="73" spans="1:49" s="51" customFormat="1" ht="22.5" customHeight="1">
      <c r="A73" s="313"/>
      <c r="B73" s="316"/>
      <c r="C73" s="396"/>
      <c r="D73" s="397"/>
      <c r="E73" s="325" t="s">
        <v>132</v>
      </c>
      <c r="F73" s="400"/>
      <c r="G73" s="327" t="s">
        <v>133</v>
      </c>
      <c r="H73" s="401"/>
      <c r="K73" s="32"/>
      <c r="L73" s="32"/>
      <c r="M73" s="123"/>
      <c r="Z73" s="124"/>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row>
    <row r="74" spans="1:49" s="51" customFormat="1" ht="62.25" customHeight="1" thickBot="1">
      <c r="A74" s="393"/>
      <c r="B74" s="394"/>
      <c r="C74" s="267" t="s">
        <v>134</v>
      </c>
      <c r="D74" s="268" t="s">
        <v>168</v>
      </c>
      <c r="E74" s="269" t="s">
        <v>136</v>
      </c>
      <c r="F74" s="270" t="s">
        <v>137</v>
      </c>
      <c r="G74" s="271" t="s">
        <v>136</v>
      </c>
      <c r="H74" s="270" t="s">
        <v>137</v>
      </c>
      <c r="K74" s="32"/>
      <c r="L74" s="32"/>
      <c r="M74" s="123"/>
      <c r="Z74" s="124"/>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row>
    <row r="75" spans="1:49" s="51" customFormat="1" ht="15" customHeight="1">
      <c r="A75" s="127" t="s">
        <v>138</v>
      </c>
      <c r="B75" s="128"/>
      <c r="C75" s="129">
        <v>32.4</v>
      </c>
      <c r="D75" s="130">
        <f t="shared" ref="D75:D84" si="1">SUM(C75/0.6)*B75</f>
        <v>0</v>
      </c>
      <c r="E75" s="129">
        <v>323</v>
      </c>
      <c r="F75" s="131">
        <f t="shared" ref="F75:F84" si="2">SUM(E75*B75)</f>
        <v>0</v>
      </c>
      <c r="G75" s="132">
        <f t="shared" ref="G75:G84" si="3">E75</f>
        <v>323</v>
      </c>
      <c r="H75" s="133">
        <f t="shared" ref="H75:H84" si="4">SUM(G75*B75)</f>
        <v>0</v>
      </c>
      <c r="K75" s="32"/>
      <c r="L75" s="32"/>
      <c r="M75" s="123"/>
      <c r="Z75" s="124"/>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row>
    <row r="76" spans="1:49" s="51" customFormat="1" ht="15.6">
      <c r="A76" s="127" t="s">
        <v>139</v>
      </c>
      <c r="B76" s="134"/>
      <c r="C76" s="135">
        <v>22.3</v>
      </c>
      <c r="D76" s="136">
        <f t="shared" si="1"/>
        <v>0</v>
      </c>
      <c r="E76" s="135">
        <v>213</v>
      </c>
      <c r="F76" s="137">
        <f t="shared" si="2"/>
        <v>0</v>
      </c>
      <c r="G76" s="132">
        <f t="shared" si="3"/>
        <v>213</v>
      </c>
      <c r="H76" s="138">
        <f t="shared" si="4"/>
        <v>0</v>
      </c>
      <c r="K76" s="32"/>
      <c r="L76" s="32"/>
      <c r="M76" s="123"/>
      <c r="Z76" s="124"/>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row>
    <row r="77" spans="1:49" s="51" customFormat="1" ht="15.6">
      <c r="A77" s="127" t="s">
        <v>140</v>
      </c>
      <c r="B77" s="134"/>
      <c r="C77" s="135">
        <v>17.5</v>
      </c>
      <c r="D77" s="136">
        <f t="shared" si="1"/>
        <v>0</v>
      </c>
      <c r="E77" s="135">
        <v>111</v>
      </c>
      <c r="F77" s="137">
        <f t="shared" si="2"/>
        <v>0</v>
      </c>
      <c r="G77" s="132">
        <f t="shared" si="3"/>
        <v>111</v>
      </c>
      <c r="H77" s="138">
        <f t="shared" si="4"/>
        <v>0</v>
      </c>
      <c r="K77" s="32"/>
      <c r="L77" s="32"/>
      <c r="M77" s="123"/>
      <c r="Z77" s="124"/>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row>
    <row r="78" spans="1:49" s="4" customFormat="1" ht="15.6">
      <c r="A78" s="139"/>
      <c r="B78" s="134"/>
      <c r="C78" s="140"/>
      <c r="D78" s="136">
        <f t="shared" si="1"/>
        <v>0</v>
      </c>
      <c r="E78" s="140"/>
      <c r="F78" s="137">
        <f t="shared" si="2"/>
        <v>0</v>
      </c>
      <c r="G78" s="132">
        <f t="shared" si="3"/>
        <v>0</v>
      </c>
      <c r="H78" s="138">
        <f t="shared" si="4"/>
        <v>0</v>
      </c>
      <c r="K78" s="32"/>
      <c r="L78" s="32"/>
      <c r="Z78" s="141"/>
      <c r="AA78" s="3"/>
      <c r="AB78" s="3"/>
      <c r="AC78" s="3"/>
      <c r="AD78" s="3"/>
      <c r="AE78" s="3"/>
      <c r="AF78" s="3"/>
      <c r="AG78" s="3"/>
      <c r="AH78" s="3"/>
      <c r="AI78" s="3"/>
      <c r="AJ78" s="3"/>
      <c r="AK78" s="3"/>
      <c r="AL78" s="3"/>
      <c r="AM78" s="3"/>
      <c r="AN78" s="3"/>
      <c r="AO78" s="3"/>
      <c r="AP78" s="3"/>
      <c r="AQ78" s="3"/>
      <c r="AR78" s="3"/>
      <c r="AS78" s="3"/>
      <c r="AT78" s="3"/>
      <c r="AU78" s="3"/>
      <c r="AV78" s="3"/>
      <c r="AW78" s="3"/>
    </row>
    <row r="79" spans="1:49" s="4" customFormat="1" ht="15.6">
      <c r="A79" s="142"/>
      <c r="B79" s="134"/>
      <c r="C79" s="140"/>
      <c r="D79" s="136">
        <f t="shared" si="1"/>
        <v>0</v>
      </c>
      <c r="E79" s="140"/>
      <c r="F79" s="137">
        <f t="shared" si="2"/>
        <v>0</v>
      </c>
      <c r="G79" s="132">
        <f t="shared" si="3"/>
        <v>0</v>
      </c>
      <c r="H79" s="138">
        <f t="shared" si="4"/>
        <v>0</v>
      </c>
      <c r="K79" s="32"/>
      <c r="L79" s="32"/>
      <c r="Z79" s="141"/>
      <c r="AA79" s="3"/>
      <c r="AB79" s="3"/>
      <c r="AC79" s="3"/>
      <c r="AD79" s="3"/>
      <c r="AE79" s="3"/>
      <c r="AF79" s="3"/>
      <c r="AG79" s="3"/>
      <c r="AH79" s="3"/>
      <c r="AI79" s="3"/>
      <c r="AJ79" s="3"/>
      <c r="AK79" s="3"/>
      <c r="AL79" s="3"/>
      <c r="AM79" s="3"/>
      <c r="AN79" s="3"/>
      <c r="AO79" s="3"/>
      <c r="AP79" s="3"/>
      <c r="AQ79" s="3"/>
      <c r="AR79" s="3"/>
      <c r="AS79" s="3"/>
      <c r="AT79" s="3"/>
      <c r="AU79" s="3"/>
      <c r="AV79" s="3"/>
      <c r="AW79" s="3"/>
    </row>
    <row r="80" spans="1:49" s="4" customFormat="1" ht="15.6">
      <c r="A80" s="142"/>
      <c r="B80" s="134"/>
      <c r="C80" s="140"/>
      <c r="D80" s="136">
        <f t="shared" si="1"/>
        <v>0</v>
      </c>
      <c r="E80" s="140"/>
      <c r="F80" s="137">
        <f t="shared" si="2"/>
        <v>0</v>
      </c>
      <c r="G80" s="132">
        <f t="shared" si="3"/>
        <v>0</v>
      </c>
      <c r="H80" s="138">
        <f t="shared" si="4"/>
        <v>0</v>
      </c>
      <c r="K80" s="32"/>
      <c r="L80" s="32"/>
      <c r="Z80" s="141"/>
      <c r="AA80" s="3"/>
      <c r="AB80" s="3"/>
      <c r="AC80" s="3"/>
      <c r="AD80" s="3"/>
      <c r="AE80" s="3"/>
      <c r="AF80" s="3"/>
      <c r="AG80" s="3"/>
      <c r="AH80" s="3"/>
      <c r="AI80" s="3"/>
      <c r="AJ80" s="3"/>
      <c r="AK80" s="3"/>
      <c r="AL80" s="3"/>
      <c r="AM80" s="3"/>
      <c r="AN80" s="3"/>
      <c r="AO80" s="3"/>
      <c r="AP80" s="3"/>
      <c r="AQ80" s="3"/>
      <c r="AR80" s="3"/>
      <c r="AS80" s="3"/>
      <c r="AT80" s="3"/>
      <c r="AU80" s="3"/>
      <c r="AV80" s="3"/>
      <c r="AW80" s="3"/>
    </row>
    <row r="81" spans="1:49" s="4" customFormat="1" ht="15.6">
      <c r="A81" s="142"/>
      <c r="B81" s="134"/>
      <c r="C81" s="140"/>
      <c r="D81" s="136">
        <f t="shared" si="1"/>
        <v>0</v>
      </c>
      <c r="E81" s="140"/>
      <c r="F81" s="137">
        <f t="shared" si="2"/>
        <v>0</v>
      </c>
      <c r="G81" s="132">
        <f t="shared" si="3"/>
        <v>0</v>
      </c>
      <c r="H81" s="138">
        <f t="shared" si="4"/>
        <v>0</v>
      </c>
      <c r="K81" s="32"/>
      <c r="L81" s="32"/>
      <c r="Z81" s="141"/>
      <c r="AA81" s="3"/>
      <c r="AB81" s="3"/>
      <c r="AC81" s="3"/>
      <c r="AD81" s="3"/>
      <c r="AE81" s="3"/>
      <c r="AF81" s="3"/>
      <c r="AG81" s="3"/>
      <c r="AH81" s="3"/>
      <c r="AI81" s="3"/>
      <c r="AJ81" s="3"/>
      <c r="AK81" s="3"/>
      <c r="AL81" s="3"/>
      <c r="AM81" s="3"/>
      <c r="AN81" s="3"/>
      <c r="AO81" s="3"/>
      <c r="AP81" s="3"/>
      <c r="AQ81" s="3"/>
      <c r="AR81" s="3"/>
      <c r="AS81" s="3"/>
      <c r="AT81" s="3"/>
      <c r="AU81" s="3"/>
      <c r="AV81" s="3"/>
      <c r="AW81" s="3"/>
    </row>
    <row r="82" spans="1:49" s="4" customFormat="1" ht="15.6">
      <c r="A82" s="142"/>
      <c r="B82" s="134"/>
      <c r="C82" s="140"/>
      <c r="D82" s="136">
        <f t="shared" si="1"/>
        <v>0</v>
      </c>
      <c r="E82" s="140"/>
      <c r="F82" s="137">
        <f t="shared" si="2"/>
        <v>0</v>
      </c>
      <c r="G82" s="132">
        <f t="shared" si="3"/>
        <v>0</v>
      </c>
      <c r="H82" s="138">
        <f t="shared" si="4"/>
        <v>0</v>
      </c>
      <c r="K82" s="32"/>
      <c r="L82" s="32"/>
      <c r="Z82" s="141"/>
      <c r="AA82" s="3"/>
      <c r="AB82" s="3"/>
      <c r="AC82" s="3"/>
      <c r="AD82" s="3"/>
      <c r="AE82" s="3"/>
      <c r="AF82" s="3"/>
      <c r="AG82" s="3"/>
      <c r="AH82" s="3"/>
      <c r="AI82" s="3"/>
      <c r="AJ82" s="3"/>
      <c r="AK82" s="3"/>
      <c r="AL82" s="3"/>
      <c r="AM82" s="3"/>
      <c r="AN82" s="3"/>
      <c r="AO82" s="3"/>
      <c r="AP82" s="3"/>
      <c r="AQ82" s="3"/>
      <c r="AR82" s="3"/>
      <c r="AS82" s="3"/>
      <c r="AT82" s="3"/>
      <c r="AU82" s="3"/>
      <c r="AV82" s="3"/>
      <c r="AW82" s="3"/>
    </row>
    <row r="83" spans="1:49" s="4" customFormat="1" ht="15.6">
      <c r="A83" s="142"/>
      <c r="B83" s="134"/>
      <c r="C83" s="140"/>
      <c r="D83" s="136">
        <f t="shared" si="1"/>
        <v>0</v>
      </c>
      <c r="E83" s="140"/>
      <c r="F83" s="137">
        <f t="shared" si="2"/>
        <v>0</v>
      </c>
      <c r="G83" s="132">
        <f t="shared" si="3"/>
        <v>0</v>
      </c>
      <c r="H83" s="138">
        <f t="shared" si="4"/>
        <v>0</v>
      </c>
      <c r="K83" s="32"/>
      <c r="L83" s="32"/>
      <c r="Z83" s="141"/>
      <c r="AA83" s="3"/>
      <c r="AB83" s="3"/>
      <c r="AC83" s="3"/>
      <c r="AD83" s="3"/>
      <c r="AE83" s="3"/>
      <c r="AF83" s="3"/>
      <c r="AG83" s="3"/>
      <c r="AH83" s="3"/>
      <c r="AI83" s="3"/>
      <c r="AJ83" s="3"/>
      <c r="AK83" s="3"/>
      <c r="AL83" s="3"/>
      <c r="AM83" s="3"/>
      <c r="AN83" s="3"/>
      <c r="AO83" s="3"/>
      <c r="AP83" s="3"/>
      <c r="AQ83" s="3"/>
      <c r="AR83" s="3"/>
      <c r="AS83" s="3"/>
      <c r="AT83" s="3"/>
      <c r="AU83" s="3"/>
      <c r="AV83" s="3"/>
      <c r="AW83" s="3"/>
    </row>
    <row r="84" spans="1:49" s="51" customFormat="1" ht="21" customHeight="1" thickBot="1">
      <c r="A84" s="143"/>
      <c r="B84" s="144"/>
      <c r="C84" s="145"/>
      <c r="D84" s="136">
        <f t="shared" si="1"/>
        <v>0</v>
      </c>
      <c r="E84" s="145"/>
      <c r="F84" s="146">
        <f t="shared" si="2"/>
        <v>0</v>
      </c>
      <c r="G84" s="132">
        <f t="shared" si="3"/>
        <v>0</v>
      </c>
      <c r="H84" s="147">
        <f t="shared" si="4"/>
        <v>0</v>
      </c>
      <c r="K84" s="76"/>
      <c r="L84" s="32"/>
      <c r="M84" s="123"/>
      <c r="N84" s="6"/>
      <c r="O84" s="6"/>
      <c r="P84" s="6"/>
      <c r="Q84" s="6"/>
      <c r="Z84" s="124"/>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row>
    <row r="85" spans="1:49" s="4" customFormat="1" ht="24.75" customHeight="1" thickBot="1">
      <c r="A85" s="148" t="s">
        <v>31</v>
      </c>
      <c r="B85" s="149"/>
      <c r="C85" s="150">
        <f t="shared" ref="C85:H85" si="5">SUM(C75:C84)</f>
        <v>72.2</v>
      </c>
      <c r="D85" s="151">
        <f t="shared" si="5"/>
        <v>0</v>
      </c>
      <c r="E85" s="152">
        <f t="shared" si="5"/>
        <v>647</v>
      </c>
      <c r="F85" s="153">
        <f t="shared" si="5"/>
        <v>0</v>
      </c>
      <c r="G85" s="154">
        <f t="shared" si="5"/>
        <v>647</v>
      </c>
      <c r="H85" s="155">
        <f t="shared" si="5"/>
        <v>0</v>
      </c>
      <c r="K85" s="156"/>
      <c r="L85" s="156"/>
      <c r="Z85" s="141"/>
      <c r="AA85" s="3"/>
      <c r="AB85" s="3"/>
      <c r="AC85" s="3"/>
      <c r="AD85" s="3"/>
      <c r="AE85" s="3"/>
      <c r="AF85" s="3"/>
      <c r="AG85" s="3"/>
      <c r="AH85" s="3"/>
      <c r="AI85" s="3"/>
      <c r="AJ85" s="3"/>
      <c r="AK85" s="3"/>
      <c r="AL85" s="3"/>
      <c r="AM85" s="3"/>
      <c r="AN85" s="3"/>
      <c r="AO85" s="3"/>
      <c r="AP85" s="3"/>
      <c r="AQ85" s="3"/>
      <c r="AR85" s="3"/>
      <c r="AS85" s="3"/>
      <c r="AT85" s="3"/>
      <c r="AU85" s="3"/>
      <c r="AV85" s="3"/>
      <c r="AW85" s="3"/>
    </row>
    <row r="86" spans="1:49" s="4" customFormat="1" ht="9.75" customHeight="1">
      <c r="A86" s="121"/>
      <c r="B86" s="62"/>
      <c r="C86" s="62"/>
      <c r="D86" s="62"/>
      <c r="E86" s="50"/>
      <c r="F86" s="157"/>
      <c r="G86" s="50"/>
      <c r="H86" s="50"/>
      <c r="I86" s="50"/>
      <c r="J86" s="50"/>
      <c r="K86" s="156"/>
      <c r="L86" s="156"/>
      <c r="Z86" s="141"/>
      <c r="AA86" s="3"/>
      <c r="AB86" s="3"/>
      <c r="AC86" s="3"/>
      <c r="AD86" s="3"/>
      <c r="AE86" s="3"/>
      <c r="AF86" s="3"/>
      <c r="AG86" s="3"/>
      <c r="AH86" s="3"/>
      <c r="AI86" s="3"/>
      <c r="AJ86" s="3"/>
      <c r="AK86" s="3"/>
      <c r="AL86" s="3"/>
      <c r="AM86" s="3"/>
      <c r="AN86" s="3"/>
      <c r="AO86" s="3"/>
      <c r="AP86" s="3"/>
      <c r="AQ86" s="3"/>
      <c r="AR86" s="3"/>
      <c r="AS86" s="3"/>
      <c r="AT86" s="3"/>
      <c r="AU86" s="3"/>
      <c r="AV86" s="3"/>
      <c r="AW86" s="3"/>
    </row>
    <row r="87" spans="1:49" s="4" customFormat="1" ht="19.5" customHeight="1">
      <c r="A87" s="331" t="s">
        <v>141</v>
      </c>
      <c r="B87" s="332"/>
      <c r="C87" s="332"/>
      <c r="D87" s="332"/>
      <c r="E87" s="332"/>
      <c r="F87" s="332"/>
      <c r="G87" s="332"/>
      <c r="K87" s="76"/>
      <c r="L87" s="76"/>
      <c r="Z87" s="141"/>
      <c r="AA87" s="3"/>
      <c r="AB87" s="3"/>
      <c r="AC87" s="3"/>
      <c r="AD87" s="3"/>
      <c r="AE87" s="3"/>
      <c r="AF87" s="3"/>
      <c r="AG87" s="3"/>
      <c r="AH87" s="3"/>
      <c r="AI87" s="3"/>
      <c r="AJ87" s="3"/>
      <c r="AK87" s="3"/>
      <c r="AL87" s="3"/>
      <c r="AM87" s="3"/>
      <c r="AN87" s="3"/>
      <c r="AO87" s="3"/>
      <c r="AP87" s="3"/>
      <c r="AQ87" s="3"/>
      <c r="AR87" s="3"/>
      <c r="AS87" s="3"/>
      <c r="AT87" s="3"/>
      <c r="AU87" s="3"/>
      <c r="AV87" s="3"/>
      <c r="AW87" s="3"/>
    </row>
    <row r="88" spans="1:49" s="4" customFormat="1" ht="19.5" customHeight="1">
      <c r="A88" s="221" t="s">
        <v>142</v>
      </c>
      <c r="B88" s="158">
        <f>D85</f>
        <v>0</v>
      </c>
      <c r="C88" s="159" t="s">
        <v>143</v>
      </c>
      <c r="D88" s="160"/>
      <c r="F88" s="62"/>
      <c r="G88" s="118"/>
      <c r="H88" s="157"/>
      <c r="I88" s="61"/>
      <c r="J88" s="50"/>
      <c r="K88" s="76"/>
      <c r="L88" s="76"/>
      <c r="Z88" s="141"/>
      <c r="AA88" s="3"/>
      <c r="AB88" s="3"/>
      <c r="AC88" s="3"/>
      <c r="AD88" s="3"/>
      <c r="AE88" s="3"/>
      <c r="AF88" s="3"/>
      <c r="AG88" s="3"/>
      <c r="AH88" s="3"/>
      <c r="AI88" s="3"/>
      <c r="AJ88" s="3"/>
      <c r="AK88" s="3"/>
      <c r="AL88" s="3"/>
      <c r="AM88" s="3"/>
      <c r="AN88" s="3"/>
      <c r="AO88" s="3"/>
      <c r="AP88" s="3"/>
      <c r="AQ88" s="3"/>
      <c r="AR88" s="3"/>
      <c r="AS88" s="3"/>
      <c r="AT88" s="3"/>
      <c r="AU88" s="3"/>
      <c r="AV88" s="3"/>
      <c r="AW88" s="3"/>
    </row>
    <row r="89" spans="1:49" s="4" customFormat="1" ht="19.5" customHeight="1">
      <c r="A89" s="222" t="s">
        <v>144</v>
      </c>
      <c r="B89" s="161">
        <f>H85</f>
        <v>0</v>
      </c>
      <c r="C89" s="162" t="s">
        <v>145</v>
      </c>
      <c r="D89" s="163"/>
      <c r="F89" s="62"/>
      <c r="G89" s="118"/>
      <c r="H89" s="157"/>
      <c r="I89" s="61"/>
      <c r="J89" s="50"/>
      <c r="K89" s="76"/>
      <c r="L89" s="76"/>
      <c r="Z89" s="141"/>
      <c r="AA89" s="3"/>
      <c r="AB89" s="3"/>
      <c r="AC89" s="3"/>
      <c r="AD89" s="3"/>
      <c r="AE89" s="3"/>
      <c r="AF89" s="3"/>
      <c r="AG89" s="3"/>
      <c r="AH89" s="3"/>
      <c r="AI89" s="3"/>
      <c r="AJ89" s="3"/>
      <c r="AK89" s="3"/>
      <c r="AL89" s="3"/>
      <c r="AM89" s="3"/>
      <c r="AN89" s="3"/>
      <c r="AO89" s="3"/>
      <c r="AP89" s="3"/>
      <c r="AQ89" s="3"/>
      <c r="AR89" s="3"/>
      <c r="AS89" s="3"/>
      <c r="AT89" s="3"/>
      <c r="AU89" s="3"/>
      <c r="AV89" s="3"/>
      <c r="AW89" s="3"/>
    </row>
    <row r="90" spans="1:49" s="4" customFormat="1" ht="19.5" customHeight="1">
      <c r="A90" s="12" t="s">
        <v>146</v>
      </c>
      <c r="B90" s="25"/>
      <c r="C90" s="25"/>
      <c r="D90" s="25"/>
      <c r="E90" s="164" t="e">
        <f>SUM(C96/D85)</f>
        <v>#DIV/0!</v>
      </c>
      <c r="F90" s="342" t="s">
        <v>147</v>
      </c>
      <c r="G90" s="343"/>
      <c r="H90" s="70" t="s">
        <v>148</v>
      </c>
      <c r="J90" s="61"/>
      <c r="K90" s="61"/>
      <c r="L90" s="61"/>
      <c r="M90" s="61"/>
      <c r="Z90" s="141"/>
      <c r="AA90" s="3"/>
      <c r="AB90" s="3"/>
      <c r="AC90" s="3"/>
      <c r="AD90" s="3"/>
      <c r="AE90" s="3"/>
      <c r="AF90" s="3"/>
      <c r="AG90" s="3"/>
      <c r="AH90" s="3"/>
      <c r="AI90" s="3"/>
      <c r="AJ90" s="3"/>
      <c r="AK90" s="3"/>
      <c r="AL90" s="3"/>
      <c r="AM90" s="3"/>
      <c r="AN90" s="3"/>
      <c r="AO90" s="3"/>
      <c r="AP90" s="3"/>
      <c r="AQ90" s="3"/>
      <c r="AR90" s="3"/>
      <c r="AS90" s="3"/>
      <c r="AT90" s="3"/>
      <c r="AU90" s="3"/>
      <c r="AV90" s="3"/>
      <c r="AW90" s="3"/>
    </row>
    <row r="91" spans="1:49" s="4" customFormat="1" ht="15.75" customHeight="1">
      <c r="A91" s="121"/>
      <c r="B91" s="122"/>
      <c r="C91" s="122"/>
      <c r="D91" s="122"/>
      <c r="E91" s="50"/>
      <c r="F91" s="157"/>
      <c r="H91" s="70" t="s">
        <v>149</v>
      </c>
      <c r="J91" s="50"/>
      <c r="Z91" s="141"/>
      <c r="AA91" s="3"/>
      <c r="AB91" s="3"/>
      <c r="AC91" s="3"/>
      <c r="AD91" s="3"/>
      <c r="AE91" s="3"/>
      <c r="AF91" s="3"/>
      <c r="AG91" s="3"/>
      <c r="AH91" s="3"/>
      <c r="AI91" s="3"/>
      <c r="AJ91" s="3"/>
      <c r="AK91" s="3"/>
      <c r="AL91" s="3"/>
      <c r="AM91" s="3"/>
      <c r="AN91" s="3"/>
      <c r="AO91" s="3"/>
      <c r="AP91" s="3"/>
      <c r="AQ91" s="3"/>
      <c r="AR91" s="3"/>
      <c r="AS91" s="3"/>
      <c r="AT91" s="3"/>
      <c r="AU91" s="3"/>
      <c r="AV91" s="3"/>
      <c r="AW91" s="3"/>
    </row>
    <row r="92" spans="1:49" s="4" customFormat="1" ht="28.5" customHeight="1">
      <c r="A92" s="333" t="s">
        <v>150</v>
      </c>
      <c r="B92" s="334"/>
      <c r="C92" s="334"/>
      <c r="D92" s="334"/>
      <c r="E92" s="334"/>
      <c r="F92" s="334"/>
      <c r="G92" s="334"/>
      <c r="H92" s="334"/>
      <c r="I92" s="334"/>
      <c r="J92" s="334"/>
      <c r="K92" s="334"/>
      <c r="L92" s="334"/>
      <c r="M92" s="165"/>
      <c r="N92" s="165"/>
      <c r="O92" s="165"/>
      <c r="P92" s="165"/>
      <c r="Q92" s="165"/>
      <c r="R92" s="165"/>
      <c r="S92" s="165"/>
      <c r="T92" s="165"/>
      <c r="U92" s="165"/>
      <c r="V92" s="165"/>
      <c r="W92" s="165"/>
      <c r="X92" s="165"/>
      <c r="Y92" s="165"/>
      <c r="Z92" s="166"/>
    </row>
    <row r="93" spans="1:49" s="51" customFormat="1" ht="33" customHeight="1">
      <c r="A93" s="344" t="s">
        <v>151</v>
      </c>
      <c r="B93" s="345"/>
      <c r="C93" s="345"/>
      <c r="D93" s="345"/>
      <c r="E93" s="345"/>
      <c r="F93" s="345"/>
      <c r="G93" s="345"/>
      <c r="H93" s="345"/>
      <c r="I93" s="345"/>
      <c r="J93" s="345"/>
      <c r="K93" s="345"/>
      <c r="L93" s="345"/>
      <c r="M93" s="345"/>
      <c r="N93" s="345"/>
      <c r="O93" s="345"/>
      <c r="P93" s="345"/>
      <c r="Q93" s="345"/>
      <c r="R93" s="345"/>
      <c r="S93" s="345"/>
      <c r="T93" s="345"/>
      <c r="U93" s="345"/>
      <c r="V93" s="345"/>
      <c r="W93" s="345"/>
      <c r="X93" s="345"/>
      <c r="Y93" s="345"/>
      <c r="Z93" s="346"/>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row>
    <row r="94" spans="1:49" s="51" customFormat="1" ht="3.75" customHeight="1">
      <c r="A94" s="167"/>
      <c r="Z94" s="124"/>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row>
    <row r="95" spans="1:49" ht="15.6">
      <c r="A95" s="5"/>
      <c r="B95" s="4"/>
      <c r="C95" s="168" t="s">
        <v>6</v>
      </c>
      <c r="D95" s="168" t="s">
        <v>7</v>
      </c>
      <c r="E95" s="168" t="s">
        <v>8</v>
      </c>
      <c r="F95" s="168" t="s">
        <v>9</v>
      </c>
      <c r="G95" s="168" t="s">
        <v>10</v>
      </c>
      <c r="H95" s="168" t="s">
        <v>11</v>
      </c>
      <c r="I95" s="168" t="s">
        <v>12</v>
      </c>
      <c r="J95" s="168" t="s">
        <v>13</v>
      </c>
      <c r="K95" s="168" t="s">
        <v>14</v>
      </c>
      <c r="L95" s="168" t="s">
        <v>15</v>
      </c>
      <c r="M95" s="168" t="s">
        <v>16</v>
      </c>
      <c r="N95" s="168" t="s">
        <v>17</v>
      </c>
      <c r="O95" s="168" t="s">
        <v>18</v>
      </c>
      <c r="P95" s="168" t="s">
        <v>19</v>
      </c>
      <c r="Q95" s="169" t="s">
        <v>36</v>
      </c>
      <c r="R95" s="169" t="s">
        <v>92</v>
      </c>
      <c r="S95" s="169" t="s">
        <v>93</v>
      </c>
      <c r="T95" s="169" t="s">
        <v>94</v>
      </c>
      <c r="U95" s="169" t="s">
        <v>95</v>
      </c>
      <c r="V95" s="169" t="s">
        <v>96</v>
      </c>
      <c r="W95" s="169" t="s">
        <v>97</v>
      </c>
      <c r="X95" s="169" t="s">
        <v>98</v>
      </c>
      <c r="Y95" s="169" t="s">
        <v>99</v>
      </c>
      <c r="Z95" s="170" t="s">
        <v>152</v>
      </c>
      <c r="AA95" s="8"/>
      <c r="AB95" s="8"/>
      <c r="AC95" s="8"/>
      <c r="AD95" s="8"/>
      <c r="AE95" s="8"/>
      <c r="AF95" s="8"/>
      <c r="AG95" s="8"/>
      <c r="AH95" s="8"/>
      <c r="AI95" s="8"/>
      <c r="AJ95" s="8"/>
      <c r="AK95" s="8"/>
      <c r="AL95" s="8"/>
      <c r="AM95" s="8"/>
      <c r="AN95" s="8"/>
      <c r="AO95" s="8"/>
      <c r="AP95" s="8"/>
      <c r="AQ95" s="8"/>
      <c r="AR95" s="8"/>
      <c r="AS95" s="8"/>
      <c r="AT95" s="8"/>
      <c r="AU95" s="8"/>
      <c r="AV95" s="8"/>
      <c r="AW95" s="8"/>
    </row>
    <row r="96" spans="1:49" s="25" customFormat="1" ht="15.6">
      <c r="A96" s="12"/>
      <c r="B96" s="210" t="s">
        <v>153</v>
      </c>
      <c r="C96" s="171"/>
      <c r="D96" s="172">
        <f>SUM(C96-C97)+C98</f>
        <v>0</v>
      </c>
      <c r="E96" s="172">
        <f t="shared" ref="E96:Z96" si="6">SUM(D96-C97)+D98</f>
        <v>0</v>
      </c>
      <c r="F96" s="172">
        <f t="shared" si="6"/>
        <v>0</v>
      </c>
      <c r="G96" s="172">
        <f t="shared" si="6"/>
        <v>0</v>
      </c>
      <c r="H96" s="172">
        <f t="shared" si="6"/>
        <v>0</v>
      </c>
      <c r="I96" s="172">
        <f t="shared" si="6"/>
        <v>0</v>
      </c>
      <c r="J96" s="172">
        <f t="shared" si="6"/>
        <v>0</v>
      </c>
      <c r="K96" s="172">
        <f t="shared" si="6"/>
        <v>0</v>
      </c>
      <c r="L96" s="172">
        <f t="shared" si="6"/>
        <v>0</v>
      </c>
      <c r="M96" s="172">
        <f t="shared" si="6"/>
        <v>0</v>
      </c>
      <c r="N96" s="172">
        <f t="shared" si="6"/>
        <v>0</v>
      </c>
      <c r="O96" s="172">
        <f t="shared" si="6"/>
        <v>0</v>
      </c>
      <c r="P96" s="172">
        <f t="shared" si="6"/>
        <v>0</v>
      </c>
      <c r="Q96" s="173">
        <f t="shared" si="6"/>
        <v>0</v>
      </c>
      <c r="R96" s="173">
        <f t="shared" si="6"/>
        <v>0</v>
      </c>
      <c r="S96" s="173">
        <f t="shared" si="6"/>
        <v>0</v>
      </c>
      <c r="T96" s="173">
        <f t="shared" si="6"/>
        <v>0</v>
      </c>
      <c r="U96" s="173">
        <f t="shared" si="6"/>
        <v>0</v>
      </c>
      <c r="V96" s="173">
        <f t="shared" si="6"/>
        <v>0</v>
      </c>
      <c r="W96" s="173">
        <f t="shared" si="6"/>
        <v>0</v>
      </c>
      <c r="X96" s="173">
        <f t="shared" si="6"/>
        <v>0</v>
      </c>
      <c r="Y96" s="173">
        <f t="shared" si="6"/>
        <v>0</v>
      </c>
      <c r="Z96" s="174">
        <f t="shared" si="6"/>
        <v>0</v>
      </c>
      <c r="AA96" s="24"/>
      <c r="AB96" s="24"/>
      <c r="AC96" s="24"/>
      <c r="AD96" s="24"/>
      <c r="AE96" s="24"/>
      <c r="AF96" s="24"/>
      <c r="AG96" s="24"/>
      <c r="AH96" s="24"/>
      <c r="AI96" s="24"/>
      <c r="AJ96" s="24"/>
      <c r="AK96" s="24"/>
      <c r="AL96" s="24"/>
      <c r="AM96" s="24"/>
      <c r="AN96" s="24"/>
      <c r="AO96" s="24"/>
      <c r="AP96" s="24"/>
      <c r="AQ96" s="24"/>
      <c r="AR96" s="24"/>
      <c r="AS96" s="24"/>
      <c r="AT96" s="24"/>
      <c r="AU96" s="24"/>
      <c r="AV96" s="24"/>
      <c r="AW96" s="24"/>
    </row>
    <row r="97" spans="1:49" s="25" customFormat="1" ht="15.6">
      <c r="A97" s="12"/>
      <c r="B97" s="211" t="s">
        <v>154</v>
      </c>
      <c r="C97" s="175">
        <f t="shared" ref="C97:Z97" si="7">D64</f>
        <v>0</v>
      </c>
      <c r="D97" s="175">
        <f t="shared" si="7"/>
        <v>0</v>
      </c>
      <c r="E97" s="175">
        <f t="shared" si="7"/>
        <v>0</v>
      </c>
      <c r="F97" s="175">
        <f t="shared" si="7"/>
        <v>0</v>
      </c>
      <c r="G97" s="175">
        <f t="shared" si="7"/>
        <v>0</v>
      </c>
      <c r="H97" s="175">
        <f t="shared" si="7"/>
        <v>0</v>
      </c>
      <c r="I97" s="175">
        <f t="shared" si="7"/>
        <v>0</v>
      </c>
      <c r="J97" s="175">
        <f t="shared" si="7"/>
        <v>0</v>
      </c>
      <c r="K97" s="175">
        <f t="shared" si="7"/>
        <v>0</v>
      </c>
      <c r="L97" s="175">
        <f t="shared" si="7"/>
        <v>0</v>
      </c>
      <c r="M97" s="175">
        <f t="shared" si="7"/>
        <v>0</v>
      </c>
      <c r="N97" s="175">
        <f t="shared" si="7"/>
        <v>0</v>
      </c>
      <c r="O97" s="175">
        <f t="shared" si="7"/>
        <v>0</v>
      </c>
      <c r="P97" s="176">
        <f t="shared" si="7"/>
        <v>0</v>
      </c>
      <c r="Q97" s="176">
        <f t="shared" si="7"/>
        <v>0</v>
      </c>
      <c r="R97" s="176">
        <f t="shared" si="7"/>
        <v>0</v>
      </c>
      <c r="S97" s="176">
        <f t="shared" si="7"/>
        <v>0</v>
      </c>
      <c r="T97" s="176">
        <f t="shared" si="7"/>
        <v>0</v>
      </c>
      <c r="U97" s="176">
        <f t="shared" si="7"/>
        <v>0</v>
      </c>
      <c r="V97" s="176">
        <f t="shared" si="7"/>
        <v>0</v>
      </c>
      <c r="W97" s="176">
        <f t="shared" si="7"/>
        <v>0</v>
      </c>
      <c r="X97" s="176">
        <f t="shared" si="7"/>
        <v>0</v>
      </c>
      <c r="Y97" s="177">
        <f t="shared" si="7"/>
        <v>0</v>
      </c>
      <c r="Z97" s="177">
        <f t="shared" si="7"/>
        <v>0</v>
      </c>
      <c r="AA97" s="24"/>
      <c r="AB97" s="24"/>
      <c r="AC97" s="24"/>
      <c r="AD97" s="24"/>
      <c r="AE97" s="24"/>
      <c r="AF97" s="24"/>
      <c r="AG97" s="24"/>
      <c r="AH97" s="24"/>
      <c r="AI97" s="24"/>
      <c r="AJ97" s="24"/>
      <c r="AK97" s="24"/>
      <c r="AL97" s="24"/>
      <c r="AM97" s="24"/>
      <c r="AN97" s="24"/>
      <c r="AO97" s="24"/>
      <c r="AP97" s="24"/>
      <c r="AQ97" s="24"/>
      <c r="AR97" s="24"/>
      <c r="AS97" s="24"/>
      <c r="AT97" s="24"/>
      <c r="AU97" s="24"/>
      <c r="AV97" s="24"/>
      <c r="AW97" s="24"/>
    </row>
    <row r="98" spans="1:49" s="25" customFormat="1" ht="15.6">
      <c r="A98" s="12"/>
      <c r="B98" s="212" t="s">
        <v>155</v>
      </c>
      <c r="C98" s="178">
        <f t="shared" ref="C98:Z98" si="8">$D$85</f>
        <v>0</v>
      </c>
      <c r="D98" s="178">
        <f t="shared" si="8"/>
        <v>0</v>
      </c>
      <c r="E98" s="178">
        <f t="shared" si="8"/>
        <v>0</v>
      </c>
      <c r="F98" s="178">
        <f t="shared" si="8"/>
        <v>0</v>
      </c>
      <c r="G98" s="178">
        <f t="shared" si="8"/>
        <v>0</v>
      </c>
      <c r="H98" s="178">
        <f t="shared" si="8"/>
        <v>0</v>
      </c>
      <c r="I98" s="178">
        <f t="shared" si="8"/>
        <v>0</v>
      </c>
      <c r="J98" s="178">
        <f t="shared" si="8"/>
        <v>0</v>
      </c>
      <c r="K98" s="178">
        <f t="shared" si="8"/>
        <v>0</v>
      </c>
      <c r="L98" s="178">
        <f t="shared" si="8"/>
        <v>0</v>
      </c>
      <c r="M98" s="178">
        <f t="shared" si="8"/>
        <v>0</v>
      </c>
      <c r="N98" s="178">
        <f t="shared" si="8"/>
        <v>0</v>
      </c>
      <c r="O98" s="178">
        <f t="shared" si="8"/>
        <v>0</v>
      </c>
      <c r="P98" s="178">
        <f t="shared" si="8"/>
        <v>0</v>
      </c>
      <c r="Q98" s="179">
        <f t="shared" si="8"/>
        <v>0</v>
      </c>
      <c r="R98" s="179">
        <f t="shared" si="8"/>
        <v>0</v>
      </c>
      <c r="S98" s="179">
        <f t="shared" si="8"/>
        <v>0</v>
      </c>
      <c r="T98" s="179">
        <f t="shared" si="8"/>
        <v>0</v>
      </c>
      <c r="U98" s="179">
        <f t="shared" si="8"/>
        <v>0</v>
      </c>
      <c r="V98" s="179">
        <f t="shared" si="8"/>
        <v>0</v>
      </c>
      <c r="W98" s="179">
        <f t="shared" si="8"/>
        <v>0</v>
      </c>
      <c r="X98" s="179">
        <f t="shared" si="8"/>
        <v>0</v>
      </c>
      <c r="Y98" s="179">
        <f t="shared" si="8"/>
        <v>0</v>
      </c>
      <c r="Z98" s="180">
        <f t="shared" si="8"/>
        <v>0</v>
      </c>
      <c r="AA98" s="24"/>
      <c r="AB98" s="24"/>
      <c r="AC98" s="24"/>
      <c r="AD98" s="24"/>
      <c r="AE98" s="24"/>
      <c r="AF98" s="24"/>
      <c r="AG98" s="24"/>
      <c r="AH98" s="24"/>
      <c r="AI98" s="24"/>
      <c r="AJ98" s="24"/>
      <c r="AK98" s="24"/>
      <c r="AL98" s="24"/>
      <c r="AM98" s="24"/>
      <c r="AN98" s="24"/>
      <c r="AO98" s="24"/>
      <c r="AP98" s="24"/>
      <c r="AQ98" s="24"/>
      <c r="AR98" s="24"/>
      <c r="AS98" s="24"/>
      <c r="AT98" s="24"/>
      <c r="AU98" s="24"/>
      <c r="AV98" s="24"/>
      <c r="AW98" s="24"/>
    </row>
    <row r="99" spans="1:49" s="25" customFormat="1" ht="15.6">
      <c r="A99" s="331" t="s">
        <v>156</v>
      </c>
      <c r="B99" s="335"/>
      <c r="C99" s="335"/>
      <c r="D99" s="335"/>
      <c r="E99" s="335"/>
      <c r="F99" s="335"/>
      <c r="G99" s="335"/>
      <c r="H99" s="335"/>
      <c r="I99" s="335"/>
      <c r="J99" s="335"/>
      <c r="K99" s="335"/>
      <c r="L99" s="335"/>
      <c r="M99" s="335"/>
      <c r="N99" s="335"/>
      <c r="O99" s="118"/>
      <c r="P99" s="118"/>
      <c r="Q99" s="118"/>
      <c r="Z99" s="119"/>
      <c r="AA99" s="24"/>
      <c r="AB99" s="24"/>
      <c r="AC99" s="24"/>
      <c r="AD99" s="24"/>
      <c r="AE99" s="24"/>
      <c r="AF99" s="24"/>
      <c r="AG99" s="24"/>
      <c r="AH99" s="24"/>
      <c r="AI99" s="24"/>
      <c r="AJ99" s="24"/>
      <c r="AK99" s="24"/>
      <c r="AL99" s="24"/>
      <c r="AM99" s="24"/>
      <c r="AN99" s="24"/>
      <c r="AO99" s="24"/>
      <c r="AP99" s="24"/>
      <c r="AQ99" s="24"/>
      <c r="AR99" s="24"/>
      <c r="AS99" s="24"/>
      <c r="AT99" s="24"/>
      <c r="AU99" s="24"/>
      <c r="AV99" s="24"/>
      <c r="AW99" s="24"/>
    </row>
    <row r="100" spans="1:49" s="25" customFormat="1" ht="15.6">
      <c r="A100" s="336" t="s">
        <v>157</v>
      </c>
      <c r="B100" s="337"/>
      <c r="C100" s="337"/>
      <c r="D100" s="337"/>
      <c r="E100" s="337"/>
      <c r="F100" s="337"/>
      <c r="G100" s="337"/>
      <c r="H100" s="337"/>
      <c r="I100" s="337"/>
      <c r="J100" s="337"/>
      <c r="K100" s="337"/>
      <c r="L100" s="337"/>
      <c r="M100" s="337"/>
      <c r="N100" s="337"/>
      <c r="O100" s="181"/>
      <c r="P100" s="181"/>
      <c r="Q100" s="181"/>
      <c r="Z100" s="119"/>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row>
    <row r="101" spans="1:49" s="25" customFormat="1" ht="15.6">
      <c r="A101" s="338" t="s">
        <v>158</v>
      </c>
      <c r="B101" s="339"/>
      <c r="C101" s="339"/>
      <c r="D101" s="339"/>
      <c r="E101" s="339"/>
      <c r="F101" s="339"/>
      <c r="G101" s="339"/>
      <c r="H101" s="339"/>
      <c r="I101" s="339"/>
      <c r="J101" s="339"/>
      <c r="K101" s="339"/>
      <c r="L101" s="339"/>
      <c r="M101" s="339"/>
      <c r="N101" s="339"/>
      <c r="O101" s="183"/>
      <c r="P101" s="183"/>
      <c r="Q101" s="183"/>
      <c r="Z101" s="119"/>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row>
    <row r="102" spans="1:49" s="25" customFormat="1" ht="3" customHeight="1">
      <c r="A102" s="182"/>
      <c r="B102" s="183"/>
      <c r="C102" s="183"/>
      <c r="D102" s="183"/>
      <c r="E102" s="183"/>
      <c r="F102" s="183"/>
      <c r="G102" s="183"/>
      <c r="H102" s="183"/>
      <c r="I102" s="183"/>
      <c r="J102" s="183"/>
      <c r="K102" s="183"/>
      <c r="L102" s="183"/>
      <c r="M102" s="183"/>
      <c r="N102" s="183"/>
      <c r="O102" s="183"/>
      <c r="P102" s="183"/>
      <c r="Q102" s="183"/>
      <c r="Z102" s="119"/>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row>
    <row r="103" spans="1:49" s="25" customFormat="1" ht="15.75" customHeight="1">
      <c r="A103" s="217" t="s">
        <v>169</v>
      </c>
      <c r="B103" s="218"/>
      <c r="C103" s="218"/>
      <c r="D103" s="218"/>
      <c r="E103" s="218"/>
      <c r="F103" s="218"/>
      <c r="G103" s="218"/>
      <c r="H103" s="218"/>
      <c r="I103" s="218"/>
      <c r="J103" s="218"/>
      <c r="K103" s="218"/>
      <c r="L103" s="218"/>
      <c r="M103" s="219"/>
      <c r="N103" s="219"/>
      <c r="O103" s="219"/>
      <c r="P103" s="219"/>
      <c r="Q103" s="219"/>
      <c r="R103" s="219"/>
      <c r="Z103" s="119"/>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row>
    <row r="104" spans="1:49" s="25" customFormat="1" ht="18" customHeight="1">
      <c r="A104" s="340" t="s">
        <v>160</v>
      </c>
      <c r="B104" s="341"/>
      <c r="C104" s="341"/>
      <c r="D104" s="341"/>
      <c r="E104" s="341"/>
      <c r="F104" s="341"/>
      <c r="G104" s="341"/>
      <c r="H104" s="341"/>
      <c r="I104" s="341"/>
      <c r="J104" s="341"/>
      <c r="K104" s="341"/>
      <c r="L104" s="341"/>
      <c r="M104" s="219"/>
      <c r="N104" s="219"/>
      <c r="O104" s="219"/>
      <c r="P104" s="219"/>
      <c r="Q104" s="219"/>
      <c r="R104" s="219"/>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row>
    <row r="105" spans="1:49" s="25" customFormat="1" ht="18" customHeight="1">
      <c r="A105" s="340" t="s">
        <v>161</v>
      </c>
      <c r="B105" s="341"/>
      <c r="C105" s="341"/>
      <c r="D105" s="341"/>
      <c r="E105" s="341"/>
      <c r="F105" s="341"/>
      <c r="G105" s="341"/>
      <c r="H105" s="341"/>
      <c r="I105" s="341"/>
      <c r="J105" s="341"/>
      <c r="K105" s="341"/>
      <c r="L105" s="341"/>
      <c r="M105" s="219"/>
      <c r="N105" s="219"/>
      <c r="O105" s="219"/>
      <c r="P105" s="219"/>
      <c r="Q105" s="219"/>
      <c r="R105" s="219"/>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row>
    <row r="106" spans="1:49" s="25" customFormat="1" ht="18" customHeight="1">
      <c r="A106" s="220" t="s">
        <v>162</v>
      </c>
      <c r="B106" s="219"/>
      <c r="C106" s="219"/>
      <c r="D106" s="219"/>
      <c r="E106" s="219"/>
      <c r="F106" s="219"/>
      <c r="G106" s="219"/>
      <c r="H106" s="219"/>
      <c r="I106" s="219"/>
      <c r="J106" s="219"/>
      <c r="K106" s="219"/>
      <c r="L106" s="219"/>
      <c r="M106" s="219"/>
      <c r="N106" s="219"/>
      <c r="O106" s="219"/>
      <c r="P106" s="219"/>
      <c r="Q106" s="219"/>
      <c r="R106" s="219"/>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row>
    <row r="107" spans="1:49" ht="12" customHeight="1">
      <c r="A107" s="329"/>
      <c r="B107" s="330"/>
      <c r="C107" s="330"/>
      <c r="D107" s="330"/>
      <c r="E107" s="330"/>
      <c r="F107" s="330"/>
      <c r="G107" s="330"/>
      <c r="H107" s="330"/>
      <c r="I107" s="330"/>
      <c r="J107" s="330"/>
      <c r="K107" s="330"/>
      <c r="L107" s="330"/>
      <c r="AA107" s="8"/>
      <c r="AB107" s="8"/>
      <c r="AC107" s="8"/>
      <c r="AD107" s="8"/>
      <c r="AE107" s="8"/>
      <c r="AF107" s="8"/>
      <c r="AG107" s="8"/>
      <c r="AH107" s="8"/>
      <c r="AI107" s="8"/>
      <c r="AJ107" s="8"/>
      <c r="AK107" s="8"/>
      <c r="AL107" s="8"/>
      <c r="AM107" s="8"/>
      <c r="AN107" s="8"/>
      <c r="AO107" s="8"/>
      <c r="AP107" s="8"/>
      <c r="AQ107" s="8"/>
      <c r="AR107" s="8"/>
      <c r="AS107" s="8"/>
      <c r="AT107" s="8"/>
      <c r="AU107" s="8"/>
      <c r="AV107" s="8"/>
      <c r="AW107" s="8"/>
    </row>
    <row r="108" spans="1:49" ht="11.2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row>
    <row r="109" spans="1:49">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row>
    <row r="110" spans="1:49">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row>
    <row r="111" spans="1:49">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row>
    <row r="112" spans="1:49">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row>
    <row r="113" spans="1:49">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row>
    <row r="114" spans="1:49">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row>
    <row r="115" spans="1:49">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row>
    <row r="116" spans="1:49">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row>
    <row r="117" spans="1:49">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row>
    <row r="118" spans="1:49">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row>
    <row r="119" spans="1:49">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row>
    <row r="120" spans="1:49">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row>
    <row r="121" spans="1:49">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row>
    <row r="122" spans="1:49">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row>
    <row r="123" spans="1:49">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row>
    <row r="124" spans="1:49">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row>
    <row r="125" spans="1:49">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row>
    <row r="126" spans="1:49">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row>
    <row r="127" spans="1:49">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row>
    <row r="128" spans="1:49">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row>
    <row r="129" spans="1:49">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row>
    <row r="130" spans="1:49">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row>
    <row r="131" spans="1:49">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row>
    <row r="132" spans="1:49">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row>
    <row r="133" spans="1:49">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row>
    <row r="134" spans="1:49">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row>
    <row r="135" spans="1:49">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row>
    <row r="136" spans="1:49">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row>
    <row r="137" spans="1:49">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row>
    <row r="138" spans="1:49">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row>
    <row r="139" spans="1:49">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row>
    <row r="140" spans="1:49">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row>
    <row r="141" spans="1:49">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row>
    <row r="142" spans="1:49">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row>
    <row r="143" spans="1:49">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row>
    <row r="144" spans="1:49">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row>
    <row r="145" spans="1:74">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row>
    <row r="146" spans="1:74">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row>
    <row r="147" spans="1:74">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row>
    <row r="148" spans="1:74">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row>
    <row r="149" spans="1:74">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row>
    <row r="150" spans="1:74">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row>
    <row r="151" spans="1:74">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row>
    <row r="152" spans="1:74">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row>
    <row r="153" spans="1:74">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row>
    <row r="154" spans="1:74">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row>
    <row r="155" spans="1:74">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row>
    <row r="156" spans="1:74">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row>
    <row r="157" spans="1:74">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row>
    <row r="158" spans="1:74">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row>
    <row r="159" spans="1:74">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row>
    <row r="160" spans="1:74">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row>
    <row r="161" spans="1:74">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row>
    <row r="162" spans="1:74">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row>
    <row r="163" spans="1:74">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row>
    <row r="164" spans="1:74">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row>
    <row r="165" spans="1:74">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row>
    <row r="166" spans="1:74">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row>
    <row r="167" spans="1:74">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row>
    <row r="168" spans="1:74">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row>
    <row r="169" spans="1:74">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row>
    <row r="170" spans="1:74">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row>
    <row r="171" spans="1:74">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row>
    <row r="172" spans="1:74">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row>
    <row r="173" spans="1:74">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row>
    <row r="174" spans="1:74">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row>
    <row r="175" spans="1:74">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row>
    <row r="176" spans="1:74">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row>
    <row r="177" spans="1:74">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row>
    <row r="178" spans="1:74">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row>
    <row r="179" spans="1:74">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row>
    <row r="180" spans="1:74">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row>
    <row r="181" spans="1:74">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row>
    <row r="182" spans="1:74">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row>
    <row r="183" spans="1:74">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row>
    <row r="184" spans="1:74">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row>
    <row r="185" spans="1:74">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row>
    <row r="186" spans="1:74">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row>
    <row r="187" spans="1:74">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row>
    <row r="188" spans="1:74">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row>
    <row r="189" spans="1:74">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row>
    <row r="190" spans="1:74">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row>
    <row r="191" spans="1:74">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row>
    <row r="192" spans="1:74">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row>
    <row r="193" spans="1:74">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row>
    <row r="194" spans="1:74">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row>
    <row r="195" spans="1:74">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row>
    <row r="196" spans="1:74">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row>
    <row r="197" spans="1:74">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row>
    <row r="198" spans="1:74">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row>
    <row r="199" spans="1:74">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row>
    <row r="200" spans="1:74">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row>
    <row r="201" spans="1:74">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row>
    <row r="202" spans="1:74">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row>
    <row r="203" spans="1:74">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row>
    <row r="204" spans="1:74">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row>
    <row r="205" spans="1:74">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row>
    <row r="206" spans="1:74">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row>
    <row r="207" spans="1:74">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row>
    <row r="208" spans="1:74">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row>
    <row r="209" spans="1:74">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row>
    <row r="210" spans="1:74">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row>
    <row r="211" spans="1:74">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row>
    <row r="212" spans="1:74">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row>
    <row r="213" spans="1:74">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row>
    <row r="214" spans="1:74">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row>
    <row r="215" spans="1:74">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row>
    <row r="216" spans="1:74">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row>
    <row r="217" spans="1:74">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row>
    <row r="218" spans="1:74">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row>
    <row r="219" spans="1:7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row>
    <row r="220" spans="1:7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row>
    <row r="221" spans="1:7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row>
    <row r="222" spans="1:7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row>
    <row r="223" spans="1:7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row>
    <row r="224" spans="1:7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row>
  </sheetData>
  <sheetProtection password="CA57" sheet="1" objects="1" scenarios="1" selectLockedCells="1"/>
  <mergeCells count="57">
    <mergeCell ref="A11:V11"/>
    <mergeCell ref="A1:L1"/>
    <mergeCell ref="A3:Z3"/>
    <mergeCell ref="A5:N5"/>
    <mergeCell ref="A7:M7"/>
    <mergeCell ref="A8:M8"/>
    <mergeCell ref="A10:M10"/>
    <mergeCell ref="A9:M9"/>
    <mergeCell ref="A20:B20"/>
    <mergeCell ref="A27:B27"/>
    <mergeCell ref="A26:B26"/>
    <mergeCell ref="A25:B25"/>
    <mergeCell ref="A12:Z12"/>
    <mergeCell ref="A13:T13"/>
    <mergeCell ref="A15:T15"/>
    <mergeCell ref="A14:Z14"/>
    <mergeCell ref="A17:M17"/>
    <mergeCell ref="A16:T16"/>
    <mergeCell ref="I26:K26"/>
    <mergeCell ref="I27:K27"/>
    <mergeCell ref="A22:B22"/>
    <mergeCell ref="D26:F26"/>
    <mergeCell ref="D27:F27"/>
    <mergeCell ref="D25:F25"/>
    <mergeCell ref="I25:K25"/>
    <mergeCell ref="A38:M38"/>
    <mergeCell ref="B40:C40"/>
    <mergeCell ref="A66:L66"/>
    <mergeCell ref="D28:F28"/>
    <mergeCell ref="A29:B29"/>
    <mergeCell ref="H29:K29"/>
    <mergeCell ref="A107:L107"/>
    <mergeCell ref="A87:G87"/>
    <mergeCell ref="A92:L92"/>
    <mergeCell ref="A99:N99"/>
    <mergeCell ref="A100:N100"/>
    <mergeCell ref="A101:N101"/>
    <mergeCell ref="A105:L105"/>
    <mergeCell ref="A104:L104"/>
    <mergeCell ref="F90:G90"/>
    <mergeCell ref="A93:Z93"/>
    <mergeCell ref="A72:A74"/>
    <mergeCell ref="B72:B74"/>
    <mergeCell ref="C72:D73"/>
    <mergeCell ref="E72:H72"/>
    <mergeCell ref="E73:F73"/>
    <mergeCell ref="G73:H73"/>
    <mergeCell ref="A69:Y69"/>
    <mergeCell ref="A28:B28"/>
    <mergeCell ref="A64:C64"/>
    <mergeCell ref="A30:Z30"/>
    <mergeCell ref="A67:N67"/>
    <mergeCell ref="D31:H31"/>
    <mergeCell ref="A31:C31"/>
    <mergeCell ref="A36:L36"/>
    <mergeCell ref="A33:C33"/>
    <mergeCell ref="A34:C34"/>
  </mergeCells>
  <phoneticPr fontId="1" type="noConversion"/>
  <conditionalFormatting sqref="A33:B33">
    <cfRule type="expression" dxfId="30" priority="4" stopIfTrue="1">
      <formula>#REF!=2</formula>
    </cfRule>
  </conditionalFormatting>
  <conditionalFormatting sqref="C33">
    <cfRule type="expression" dxfId="29" priority="3" stopIfTrue="1">
      <formula>#REF!=2</formula>
    </cfRule>
  </conditionalFormatting>
  <conditionalFormatting sqref="C96">
    <cfRule type="cellIs" dxfId="28" priority="6" stopIfTrue="1" operator="greaterThan">
      <formula>$H$85</formula>
    </cfRule>
  </conditionalFormatting>
  <conditionalFormatting sqref="I26">
    <cfRule type="expression" dxfId="27" priority="5" stopIfTrue="1">
      <formula>OR(J26&lt;&gt;0,K26&lt;&gt;0)</formula>
    </cfRule>
  </conditionalFormatting>
  <conditionalFormatting sqref="I27">
    <cfRule type="expression" dxfId="26" priority="8" stopIfTrue="1">
      <formula>$C$20&lt;&gt;0</formula>
    </cfRule>
  </conditionalFormatting>
  <conditionalFormatting sqref="J26">
    <cfRule type="expression" dxfId="25" priority="1" stopIfTrue="1">
      <formula>OR(#REF!&lt;&gt;0,K26&lt;&gt;0)</formula>
    </cfRule>
  </conditionalFormatting>
  <conditionalFormatting sqref="J34:V34">
    <cfRule type="expression" dxfId="24" priority="7" stopIfTrue="1">
      <formula>$J$20=1</formula>
    </cfRule>
  </conditionalFormatting>
  <conditionalFormatting sqref="K26">
    <cfRule type="expression" dxfId="23" priority="2" stopIfTrue="1">
      <formula>OR(#REF!&lt;&gt;0,#REF!&lt;&gt;0)</formula>
    </cfRule>
  </conditionalFormatting>
  <pageMargins left="0.17" right="0.16" top="0.36" bottom="0.39" header="0.21" footer="0.19"/>
  <pageSetup paperSize="9" scale="37" orientation="portrait"/>
  <headerFooter alignWithMargins="0">
    <oddHeader>&amp;F</oddHeader>
    <oddFooter>&amp;A</oddFooter>
  </headerFooter>
  <rowBreaks count="1" manualBreakCount="1">
    <brk id="106" max="16383" man="1"/>
  </rowBreaks>
  <colBreaks count="1" manualBreakCount="1">
    <brk id="26"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8682" r:id="rId3" name="Option Button 10">
              <controlPr locked="0" defaultSize="0" autoFill="0" autoLine="0" autoPict="0">
                <anchor moveWithCells="1">
                  <from>
                    <xdr:col>2</xdr:col>
                    <xdr:colOff>12700</xdr:colOff>
                    <xdr:row>21</xdr:row>
                    <xdr:rowOff>0</xdr:rowOff>
                  </from>
                  <to>
                    <xdr:col>3</xdr:col>
                    <xdr:colOff>3175</xdr:colOff>
                    <xdr:row>21</xdr:row>
                    <xdr:rowOff>787400</xdr:rowOff>
                  </to>
                </anchor>
              </controlPr>
            </control>
          </mc:Choice>
        </mc:AlternateContent>
        <mc:AlternateContent xmlns:mc="http://schemas.openxmlformats.org/markup-compatibility/2006">
          <mc:Choice Requires="x14">
            <control shapeId="28683" r:id="rId4" name="Option Button 11">
              <controlPr locked="0" defaultSize="0" autoFill="0" autoLine="0" autoPict="0">
                <anchor moveWithCells="1">
                  <from>
                    <xdr:col>3</xdr:col>
                    <xdr:colOff>114300</xdr:colOff>
                    <xdr:row>21</xdr:row>
                    <xdr:rowOff>0</xdr:rowOff>
                  </from>
                  <to>
                    <xdr:col>4</xdr:col>
                    <xdr:colOff>546100</xdr:colOff>
                    <xdr:row>22</xdr:row>
                    <xdr:rowOff>12700</xdr:rowOff>
                  </to>
                </anchor>
              </controlPr>
            </control>
          </mc:Choice>
        </mc:AlternateContent>
        <mc:AlternateContent xmlns:mc="http://schemas.openxmlformats.org/markup-compatibility/2006">
          <mc:Choice Requires="x14">
            <control shapeId="28684" r:id="rId5" name="Option Button 12">
              <controlPr locked="0" defaultSize="0" autoFill="0" autoLine="0" autoPict="0">
                <anchor moveWithCells="1">
                  <from>
                    <xdr:col>5</xdr:col>
                    <xdr:colOff>0</xdr:colOff>
                    <xdr:row>21</xdr:row>
                    <xdr:rowOff>25400</xdr:rowOff>
                  </from>
                  <to>
                    <xdr:col>6</xdr:col>
                    <xdr:colOff>647700</xdr:colOff>
                    <xdr:row>21</xdr:row>
                    <xdr:rowOff>787400</xdr:rowOff>
                  </to>
                </anchor>
              </controlPr>
            </control>
          </mc:Choice>
        </mc:AlternateContent>
        <mc:AlternateContent xmlns:mc="http://schemas.openxmlformats.org/markup-compatibility/2006">
          <mc:Choice Requires="x14">
            <control shapeId="28685" r:id="rId6" name="Option Button 13">
              <controlPr locked="0" defaultSize="0" autoFill="0" autoLine="0" autoPict="0">
                <anchor moveWithCells="1">
                  <from>
                    <xdr:col>3</xdr:col>
                    <xdr:colOff>685800</xdr:colOff>
                    <xdr:row>19</xdr:row>
                    <xdr:rowOff>38100</xdr:rowOff>
                  </from>
                  <to>
                    <xdr:col>6</xdr:col>
                    <xdr:colOff>584200</xdr:colOff>
                    <xdr:row>19</xdr:row>
                    <xdr:rowOff>673100</xdr:rowOff>
                  </to>
                </anchor>
              </controlPr>
            </control>
          </mc:Choice>
        </mc:AlternateContent>
        <mc:AlternateContent xmlns:mc="http://schemas.openxmlformats.org/markup-compatibility/2006">
          <mc:Choice Requires="x14">
            <control shapeId="28686" r:id="rId7" name="Option Button 14">
              <controlPr locked="0" defaultSize="0" autoFill="0" autoLine="0" autoPict="0">
                <anchor moveWithCells="1">
                  <from>
                    <xdr:col>2</xdr:col>
                    <xdr:colOff>38100</xdr:colOff>
                    <xdr:row>19</xdr:row>
                    <xdr:rowOff>25400</xdr:rowOff>
                  </from>
                  <to>
                    <xdr:col>3</xdr:col>
                    <xdr:colOff>663575</xdr:colOff>
                    <xdr:row>19</xdr:row>
                    <xdr:rowOff>673100</xdr:rowOff>
                  </to>
                </anchor>
              </controlPr>
            </control>
          </mc:Choice>
        </mc:AlternateContent>
        <mc:AlternateContent xmlns:mc="http://schemas.openxmlformats.org/markup-compatibility/2006">
          <mc:Choice Requires="x14">
            <control shapeId="28687" r:id="rId8" name="Group Box 15">
              <controlPr defaultSize="0" autoFill="0" autoPict="0">
                <anchor moveWithCells="1">
                  <from>
                    <xdr:col>1</xdr:col>
                    <xdr:colOff>1549400</xdr:colOff>
                    <xdr:row>20</xdr:row>
                    <xdr:rowOff>279400</xdr:rowOff>
                  </from>
                  <to>
                    <xdr:col>7</xdr:col>
                    <xdr:colOff>0</xdr:colOff>
                    <xdr:row>22</xdr:row>
                    <xdr:rowOff>50800</xdr:rowOff>
                  </to>
                </anchor>
              </controlPr>
            </control>
          </mc:Choice>
        </mc:AlternateContent>
        <mc:AlternateContent xmlns:mc="http://schemas.openxmlformats.org/markup-compatibility/2006">
          <mc:Choice Requires="x14">
            <control shapeId="28688" r:id="rId9" name="Group Box 16">
              <controlPr defaultSize="0" autoFill="0" autoPict="0">
                <anchor moveWithCells="1">
                  <from>
                    <xdr:col>1</xdr:col>
                    <xdr:colOff>1549400</xdr:colOff>
                    <xdr:row>18</xdr:row>
                    <xdr:rowOff>63500</xdr:rowOff>
                  </from>
                  <to>
                    <xdr:col>7</xdr:col>
                    <xdr:colOff>0</xdr:colOff>
                    <xdr:row>20</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V224"/>
  <sheetViews>
    <sheetView showGridLines="0" zoomScaleNormal="100" zoomScaleSheetLayoutView="73" workbookViewId="0">
      <selection activeCell="C46" sqref="C46"/>
    </sheetView>
  </sheetViews>
  <sheetFormatPr defaultColWidth="11.42578125" defaultRowHeight="12.95"/>
  <cols>
    <col min="1" max="1" width="29.5703125" style="6" customWidth="1"/>
    <col min="2" max="2" width="20.5703125" style="6" customWidth="1"/>
    <col min="3" max="3" width="18.42578125" style="6" customWidth="1"/>
    <col min="4" max="4" width="10" style="6" customWidth="1"/>
    <col min="5" max="5" width="9.85546875" style="6" customWidth="1"/>
    <col min="6" max="6" width="7.5703125" style="6" customWidth="1"/>
    <col min="7" max="7" width="9.85546875" style="6" customWidth="1"/>
    <col min="8" max="8" width="12.42578125" style="6" customWidth="1"/>
    <col min="9" max="9" width="6.42578125" style="6" customWidth="1"/>
    <col min="10" max="11" width="7.42578125" style="6" customWidth="1"/>
    <col min="12" max="25" width="6.5703125" style="6" customWidth="1"/>
    <col min="26" max="26" width="7.42578125" style="6" customWidth="1"/>
    <col min="27" max="16384" width="11.42578125" style="6"/>
  </cols>
  <sheetData>
    <row r="1" spans="1:49" s="4" customFormat="1" ht="18.75" customHeight="1">
      <c r="A1" s="379" t="s">
        <v>163</v>
      </c>
      <c r="B1" s="380"/>
      <c r="C1" s="380"/>
      <c r="D1" s="380"/>
      <c r="E1" s="380"/>
      <c r="F1" s="380"/>
      <c r="G1" s="380"/>
      <c r="H1" s="380"/>
      <c r="I1" s="380"/>
      <c r="J1" s="380"/>
      <c r="K1" s="380"/>
      <c r="L1" s="380"/>
      <c r="M1" s="1"/>
      <c r="N1" s="1"/>
      <c r="O1" s="1"/>
      <c r="P1" s="1"/>
      <c r="Q1" s="1"/>
      <c r="R1" s="1"/>
      <c r="S1" s="1"/>
      <c r="T1" s="1"/>
      <c r="U1" s="1"/>
      <c r="V1" s="1"/>
      <c r="W1" s="1"/>
      <c r="X1" s="1"/>
      <c r="Y1" s="1"/>
      <c r="Z1" s="2"/>
      <c r="AA1" s="3"/>
      <c r="AB1" s="3"/>
      <c r="AC1" s="3"/>
      <c r="AD1" s="3"/>
      <c r="AE1" s="3"/>
      <c r="AF1" s="3"/>
      <c r="AG1" s="3"/>
      <c r="AH1" s="3"/>
      <c r="AI1" s="3"/>
      <c r="AJ1" s="3"/>
      <c r="AK1" s="3"/>
      <c r="AL1" s="3"/>
      <c r="AM1" s="3"/>
      <c r="AN1" s="3"/>
      <c r="AO1" s="3"/>
      <c r="AP1" s="3"/>
      <c r="AQ1" s="3"/>
      <c r="AR1" s="3"/>
      <c r="AS1" s="3"/>
      <c r="AT1" s="3"/>
      <c r="AU1" s="3"/>
      <c r="AV1" s="3"/>
      <c r="AW1" s="3"/>
    </row>
    <row r="2" spans="1:49" ht="4.5" customHeight="1">
      <c r="A2" s="5"/>
      <c r="Z2" s="7"/>
      <c r="AA2" s="8"/>
      <c r="AB2" s="8"/>
      <c r="AC2" s="8"/>
      <c r="AD2" s="8"/>
      <c r="AE2" s="8"/>
      <c r="AF2" s="8"/>
      <c r="AG2" s="8"/>
      <c r="AH2" s="8"/>
      <c r="AI2" s="8"/>
      <c r="AJ2" s="8"/>
      <c r="AK2" s="8"/>
      <c r="AL2" s="8"/>
      <c r="AM2" s="8"/>
      <c r="AN2" s="8"/>
      <c r="AO2" s="8"/>
      <c r="AP2" s="8"/>
      <c r="AQ2" s="8"/>
      <c r="AR2" s="8"/>
      <c r="AS2" s="8"/>
      <c r="AT2" s="8"/>
      <c r="AU2" s="8"/>
      <c r="AV2" s="8"/>
      <c r="AW2" s="8"/>
    </row>
    <row r="3" spans="1:49" s="11" customFormat="1" ht="30.75" customHeight="1">
      <c r="A3" s="381" t="s">
        <v>50</v>
      </c>
      <c r="B3" s="382"/>
      <c r="C3" s="382"/>
      <c r="D3" s="382"/>
      <c r="E3" s="382"/>
      <c r="F3" s="382"/>
      <c r="G3" s="382"/>
      <c r="H3" s="382"/>
      <c r="I3" s="382"/>
      <c r="J3" s="382"/>
      <c r="K3" s="382"/>
      <c r="L3" s="382"/>
      <c r="M3" s="382"/>
      <c r="N3" s="382"/>
      <c r="O3" s="382"/>
      <c r="P3" s="382"/>
      <c r="Q3" s="382"/>
      <c r="R3" s="383"/>
      <c r="S3" s="383"/>
      <c r="T3" s="383"/>
      <c r="U3" s="383"/>
      <c r="V3" s="383"/>
      <c r="W3" s="383"/>
      <c r="X3" s="383"/>
      <c r="Y3" s="383"/>
      <c r="Z3" s="384"/>
      <c r="AA3" s="10"/>
      <c r="AB3" s="10"/>
      <c r="AC3" s="10"/>
      <c r="AD3" s="10"/>
      <c r="AE3" s="10"/>
      <c r="AF3" s="10"/>
      <c r="AG3" s="10"/>
      <c r="AH3" s="10"/>
      <c r="AI3" s="10"/>
      <c r="AJ3" s="10"/>
      <c r="AK3" s="10"/>
      <c r="AL3" s="10"/>
      <c r="AM3" s="10"/>
      <c r="AN3" s="10"/>
      <c r="AO3" s="10"/>
      <c r="AP3" s="10"/>
      <c r="AQ3" s="10"/>
      <c r="AR3" s="10"/>
      <c r="AS3" s="10"/>
      <c r="AT3" s="10"/>
      <c r="AU3" s="10"/>
      <c r="AV3" s="10"/>
      <c r="AW3" s="10"/>
    </row>
    <row r="4" spans="1:49" s="11" customFormat="1" ht="15.6" hidden="1">
      <c r="A4" s="12" t="s">
        <v>51</v>
      </c>
      <c r="Z4" s="13"/>
      <c r="AA4" s="10"/>
      <c r="AB4" s="10"/>
      <c r="AC4" s="10"/>
      <c r="AD4" s="10"/>
      <c r="AE4" s="10"/>
      <c r="AF4" s="10"/>
      <c r="AG4" s="10"/>
      <c r="AH4" s="10"/>
      <c r="AI4" s="10"/>
      <c r="AJ4" s="10"/>
      <c r="AK4" s="10"/>
      <c r="AL4" s="10"/>
      <c r="AM4" s="10"/>
      <c r="AN4" s="10"/>
      <c r="AO4" s="10"/>
      <c r="AP4" s="10"/>
      <c r="AQ4" s="10"/>
      <c r="AR4" s="10"/>
      <c r="AS4" s="10"/>
      <c r="AT4" s="10"/>
      <c r="AU4" s="10"/>
      <c r="AV4" s="10"/>
      <c r="AW4" s="10"/>
    </row>
    <row r="5" spans="1:49" s="11" customFormat="1" ht="18.600000000000001">
      <c r="A5" s="385" t="s">
        <v>164</v>
      </c>
      <c r="B5" s="386"/>
      <c r="C5" s="386"/>
      <c r="D5" s="386"/>
      <c r="E5" s="386"/>
      <c r="F5" s="386"/>
      <c r="G5" s="386"/>
      <c r="H5" s="386"/>
      <c r="I5" s="386"/>
      <c r="J5" s="386"/>
      <c r="K5" s="386"/>
      <c r="L5" s="386"/>
      <c r="M5" s="386"/>
      <c r="N5" s="386"/>
      <c r="O5" s="14"/>
      <c r="P5" s="14"/>
      <c r="Q5" s="14"/>
      <c r="R5" s="15"/>
      <c r="S5" s="15"/>
      <c r="T5" s="15"/>
      <c r="U5" s="15"/>
      <c r="V5" s="15"/>
      <c r="W5" s="15"/>
      <c r="X5" s="15"/>
      <c r="Y5" s="15"/>
      <c r="Z5" s="16"/>
      <c r="AA5" s="10"/>
      <c r="AB5" s="10"/>
      <c r="AC5" s="10"/>
      <c r="AD5" s="10"/>
      <c r="AE5" s="10"/>
      <c r="AF5" s="10"/>
      <c r="AG5" s="10"/>
      <c r="AH5" s="10"/>
      <c r="AI5" s="10"/>
      <c r="AJ5" s="10"/>
      <c r="AK5" s="10"/>
      <c r="AL5" s="10"/>
      <c r="AM5" s="10"/>
      <c r="AN5" s="10"/>
      <c r="AO5" s="10"/>
      <c r="AP5" s="10"/>
      <c r="AQ5" s="10"/>
      <c r="AR5" s="10"/>
      <c r="AS5" s="10"/>
      <c r="AT5" s="10"/>
      <c r="AU5" s="10"/>
      <c r="AV5" s="10"/>
      <c r="AW5" s="10"/>
    </row>
    <row r="6" spans="1:49" s="11" customFormat="1" ht="6.75" customHeight="1">
      <c r="A6" s="12"/>
      <c r="Z6" s="13"/>
      <c r="AA6" s="10"/>
      <c r="AB6" s="10"/>
      <c r="AC6" s="10"/>
      <c r="AD6" s="10"/>
      <c r="AE6" s="10"/>
      <c r="AF6" s="10"/>
      <c r="AG6" s="10"/>
      <c r="AH6" s="10"/>
      <c r="AI6" s="10"/>
      <c r="AJ6" s="10"/>
      <c r="AK6" s="10"/>
      <c r="AL6" s="10"/>
      <c r="AM6" s="10"/>
      <c r="AN6" s="10"/>
      <c r="AO6" s="10"/>
      <c r="AP6" s="10"/>
      <c r="AQ6" s="10"/>
      <c r="AR6" s="10"/>
      <c r="AS6" s="10"/>
      <c r="AT6" s="10"/>
      <c r="AU6" s="10"/>
      <c r="AV6" s="10"/>
      <c r="AW6" s="10"/>
    </row>
    <row r="7" spans="1:49" s="11" customFormat="1" ht="24.75" customHeight="1">
      <c r="A7" s="387" t="s">
        <v>165</v>
      </c>
      <c r="B7" s="388"/>
      <c r="C7" s="388"/>
      <c r="D7" s="388"/>
      <c r="E7" s="388"/>
      <c r="F7" s="388"/>
      <c r="G7" s="388"/>
      <c r="H7" s="388"/>
      <c r="I7" s="388"/>
      <c r="J7" s="388"/>
      <c r="K7" s="388"/>
      <c r="L7" s="388"/>
      <c r="M7" s="388"/>
      <c r="N7" s="17"/>
      <c r="O7" s="17"/>
      <c r="P7" s="17"/>
      <c r="Q7" s="17"/>
      <c r="R7" s="17"/>
      <c r="S7" s="17"/>
      <c r="T7" s="17"/>
      <c r="U7" s="17"/>
      <c r="V7" s="17"/>
      <c r="W7" s="17"/>
      <c r="X7" s="17"/>
      <c r="Y7" s="17"/>
      <c r="Z7" s="18"/>
    </row>
    <row r="8" spans="1:49" s="11" customFormat="1" ht="17.100000000000001" customHeight="1">
      <c r="A8" s="363" t="s">
        <v>54</v>
      </c>
      <c r="B8" s="300"/>
      <c r="C8" s="300"/>
      <c r="D8" s="300"/>
      <c r="E8" s="300"/>
      <c r="F8" s="300"/>
      <c r="G8" s="300"/>
      <c r="H8" s="300"/>
      <c r="I8" s="300"/>
      <c r="J8" s="300"/>
      <c r="K8" s="300"/>
      <c r="L8" s="300"/>
      <c r="M8" s="300"/>
      <c r="N8" s="19"/>
      <c r="O8" s="19"/>
      <c r="P8" s="19"/>
      <c r="Q8" s="19"/>
      <c r="R8" s="19"/>
      <c r="S8" s="19"/>
      <c r="T8" s="19"/>
      <c r="U8" s="19"/>
      <c r="V8" s="19"/>
      <c r="W8" s="19"/>
      <c r="X8" s="19"/>
      <c r="Y8" s="19"/>
      <c r="Z8" s="20"/>
      <c r="AA8" s="10"/>
      <c r="AB8" s="10"/>
      <c r="AC8" s="10"/>
      <c r="AD8" s="10"/>
      <c r="AE8" s="10"/>
      <c r="AF8" s="10"/>
      <c r="AG8" s="10"/>
      <c r="AH8" s="10"/>
      <c r="AI8" s="10"/>
      <c r="AJ8" s="10"/>
      <c r="AK8" s="10"/>
      <c r="AL8" s="10"/>
      <c r="AM8" s="10"/>
      <c r="AN8" s="10"/>
      <c r="AO8" s="10"/>
      <c r="AP8" s="10"/>
      <c r="AQ8" s="10"/>
      <c r="AR8" s="10"/>
      <c r="AS8" s="10"/>
      <c r="AT8" s="10"/>
      <c r="AU8" s="10"/>
      <c r="AV8" s="10"/>
      <c r="AW8" s="10"/>
    </row>
    <row r="9" spans="1:49" s="11" customFormat="1" ht="17.100000000000001" customHeight="1">
      <c r="A9" s="390" t="s">
        <v>166</v>
      </c>
      <c r="B9" s="367"/>
      <c r="C9" s="367"/>
      <c r="D9" s="367"/>
      <c r="E9" s="367"/>
      <c r="F9" s="367"/>
      <c r="G9" s="367"/>
      <c r="H9" s="367"/>
      <c r="I9" s="367"/>
      <c r="J9" s="367"/>
      <c r="K9" s="367"/>
      <c r="L9" s="367"/>
      <c r="M9" s="367"/>
      <c r="N9" s="19"/>
      <c r="O9" s="19"/>
      <c r="P9" s="19"/>
      <c r="Q9" s="19"/>
      <c r="R9" s="19"/>
      <c r="S9" s="19"/>
      <c r="T9" s="19"/>
      <c r="U9" s="19"/>
      <c r="V9" s="19"/>
      <c r="W9" s="19"/>
      <c r="X9" s="19"/>
      <c r="Y9" s="19"/>
      <c r="Z9" s="20"/>
      <c r="AA9" s="10"/>
      <c r="AB9" s="10"/>
      <c r="AC9" s="10"/>
      <c r="AD9" s="10"/>
      <c r="AE9" s="10"/>
      <c r="AF9" s="10"/>
      <c r="AG9" s="10"/>
      <c r="AH9" s="10"/>
      <c r="AI9" s="10"/>
      <c r="AJ9" s="10"/>
      <c r="AK9" s="10"/>
      <c r="AL9" s="10"/>
      <c r="AM9" s="10"/>
      <c r="AN9" s="10"/>
      <c r="AO9" s="10"/>
      <c r="AP9" s="10"/>
      <c r="AQ9" s="10"/>
      <c r="AR9" s="10"/>
      <c r="AS9" s="10"/>
      <c r="AT9" s="10"/>
      <c r="AU9" s="10"/>
      <c r="AV9" s="10"/>
      <c r="AW9" s="10"/>
    </row>
    <row r="10" spans="1:49" s="25" customFormat="1" ht="17.100000000000001" customHeight="1">
      <c r="A10" s="366" t="s">
        <v>56</v>
      </c>
      <c r="B10" s="389"/>
      <c r="C10" s="389"/>
      <c r="D10" s="389"/>
      <c r="E10" s="389"/>
      <c r="F10" s="389"/>
      <c r="G10" s="389"/>
      <c r="H10" s="389"/>
      <c r="I10" s="389"/>
      <c r="J10" s="389"/>
      <c r="K10" s="389"/>
      <c r="L10" s="389"/>
      <c r="M10" s="389"/>
      <c r="N10" s="22"/>
      <c r="O10" s="22"/>
      <c r="P10" s="22"/>
      <c r="Q10" s="22"/>
      <c r="R10" s="22"/>
      <c r="S10" s="22"/>
      <c r="T10" s="22"/>
      <c r="U10" s="22"/>
      <c r="V10" s="22"/>
      <c r="W10" s="22"/>
      <c r="X10" s="22"/>
      <c r="Y10" s="22"/>
      <c r="Z10" s="23"/>
      <c r="AA10" s="24"/>
      <c r="AB10" s="24"/>
      <c r="AC10" s="24"/>
      <c r="AD10" s="24"/>
      <c r="AE10" s="24"/>
      <c r="AF10" s="24"/>
      <c r="AG10" s="24"/>
      <c r="AH10" s="24"/>
      <c r="AI10" s="24"/>
      <c r="AJ10" s="24"/>
      <c r="AK10" s="24"/>
      <c r="AL10" s="24"/>
      <c r="AM10" s="24"/>
      <c r="AN10" s="24"/>
      <c r="AO10" s="24"/>
      <c r="AP10" s="24"/>
      <c r="AQ10" s="24"/>
      <c r="AR10" s="24"/>
      <c r="AS10" s="24"/>
      <c r="AT10" s="24"/>
      <c r="AU10" s="24"/>
      <c r="AV10" s="24"/>
      <c r="AW10" s="24"/>
    </row>
    <row r="11" spans="1:49" s="25" customFormat="1" ht="15.75" customHeight="1">
      <c r="A11" s="366" t="s">
        <v>57</v>
      </c>
      <c r="B11" s="367"/>
      <c r="C11" s="367"/>
      <c r="D11" s="367"/>
      <c r="E11" s="367"/>
      <c r="F11" s="367"/>
      <c r="G11" s="367"/>
      <c r="H11" s="367"/>
      <c r="I11" s="367"/>
      <c r="J11" s="367"/>
      <c r="K11" s="367"/>
      <c r="L11" s="367"/>
      <c r="M11" s="368"/>
      <c r="N11" s="348"/>
      <c r="O11" s="348"/>
      <c r="P11" s="348"/>
      <c r="Q11" s="348"/>
      <c r="R11" s="348"/>
      <c r="S11" s="348"/>
      <c r="T11" s="348"/>
      <c r="U11" s="348"/>
      <c r="V11" s="348"/>
      <c r="W11" s="22"/>
      <c r="X11" s="22"/>
      <c r="Y11" s="22"/>
      <c r="Z11" s="23"/>
      <c r="AA11" s="24"/>
      <c r="AB11" s="24"/>
      <c r="AC11" s="24"/>
      <c r="AD11" s="24"/>
      <c r="AE11" s="24"/>
      <c r="AF11" s="24"/>
      <c r="AG11" s="24"/>
      <c r="AH11" s="24"/>
      <c r="AI11" s="24"/>
      <c r="AJ11" s="24"/>
      <c r="AK11" s="24"/>
      <c r="AL11" s="24"/>
      <c r="AM11" s="24"/>
      <c r="AN11" s="24"/>
      <c r="AO11" s="24"/>
      <c r="AP11" s="24"/>
      <c r="AQ11" s="24"/>
      <c r="AR11" s="24"/>
      <c r="AS11" s="24"/>
      <c r="AT11" s="24"/>
      <c r="AU11" s="24"/>
      <c r="AV11" s="24"/>
      <c r="AW11" s="24"/>
    </row>
    <row r="12" spans="1:49" s="25" customFormat="1" ht="15.75" customHeight="1">
      <c r="A12" s="363" t="s">
        <v>58</v>
      </c>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64"/>
      <c r="AA12" s="24"/>
      <c r="AB12" s="24"/>
      <c r="AC12" s="24"/>
      <c r="AD12" s="24"/>
      <c r="AE12" s="24"/>
      <c r="AF12" s="24"/>
      <c r="AG12" s="24"/>
      <c r="AH12" s="24"/>
      <c r="AI12" s="24"/>
      <c r="AJ12" s="24"/>
      <c r="AK12" s="24"/>
      <c r="AL12" s="24"/>
      <c r="AM12" s="24"/>
      <c r="AN12" s="24"/>
      <c r="AO12" s="24"/>
      <c r="AP12" s="24"/>
      <c r="AQ12" s="24"/>
      <c r="AR12" s="24"/>
      <c r="AS12" s="24"/>
      <c r="AT12" s="24"/>
      <c r="AU12" s="24"/>
      <c r="AV12" s="24"/>
      <c r="AW12" s="24"/>
    </row>
    <row r="13" spans="1:49" s="25" customFormat="1" ht="15.75" customHeight="1">
      <c r="A13" s="365" t="s">
        <v>59</v>
      </c>
      <c r="B13" s="348"/>
      <c r="C13" s="348"/>
      <c r="D13" s="348"/>
      <c r="E13" s="348"/>
      <c r="F13" s="348"/>
      <c r="G13" s="348"/>
      <c r="H13" s="348"/>
      <c r="I13" s="348"/>
      <c r="J13" s="348"/>
      <c r="K13" s="348"/>
      <c r="L13" s="348"/>
      <c r="M13" s="348"/>
      <c r="N13" s="348"/>
      <c r="O13" s="348"/>
      <c r="P13" s="348"/>
      <c r="Q13" s="348"/>
      <c r="R13" s="348"/>
      <c r="S13" s="348"/>
      <c r="T13" s="348"/>
      <c r="U13" s="22"/>
      <c r="V13" s="22"/>
      <c r="W13" s="22"/>
      <c r="X13" s="22"/>
      <c r="Y13" s="22"/>
      <c r="Z13" s="23"/>
      <c r="AA13" s="24"/>
      <c r="AB13" s="24"/>
      <c r="AC13" s="24"/>
      <c r="AD13" s="24"/>
      <c r="AE13" s="24"/>
      <c r="AF13" s="24"/>
      <c r="AG13" s="24"/>
      <c r="AH13" s="24"/>
      <c r="AI13" s="24"/>
      <c r="AJ13" s="24"/>
      <c r="AK13" s="24"/>
      <c r="AL13" s="24"/>
      <c r="AM13" s="24"/>
      <c r="AN13" s="24"/>
      <c r="AO13" s="24"/>
      <c r="AP13" s="24"/>
      <c r="AQ13" s="24"/>
      <c r="AR13" s="24"/>
      <c r="AS13" s="24"/>
      <c r="AT13" s="24"/>
      <c r="AU13" s="24"/>
      <c r="AV13" s="24"/>
      <c r="AW13" s="24"/>
    </row>
    <row r="14" spans="1:49" s="25" customFormat="1" ht="15.75" customHeight="1">
      <c r="A14" s="366" t="s">
        <v>60</v>
      </c>
      <c r="B14" s="367"/>
      <c r="C14" s="367"/>
      <c r="D14" s="367"/>
      <c r="E14" s="367"/>
      <c r="F14" s="367"/>
      <c r="G14" s="367"/>
      <c r="H14" s="367"/>
      <c r="I14" s="367"/>
      <c r="J14" s="367"/>
      <c r="K14" s="367"/>
      <c r="L14" s="368"/>
      <c r="M14" s="368"/>
      <c r="N14" s="348"/>
      <c r="O14" s="348"/>
      <c r="P14" s="348"/>
      <c r="Q14" s="348"/>
      <c r="R14" s="348"/>
      <c r="S14" s="348"/>
      <c r="T14" s="348"/>
      <c r="U14" s="348"/>
      <c r="V14" s="348"/>
      <c r="W14" s="348"/>
      <c r="X14" s="348"/>
      <c r="Y14" s="348"/>
      <c r="Z14" s="369"/>
      <c r="AA14" s="24"/>
      <c r="AB14" s="24"/>
      <c r="AC14" s="24"/>
      <c r="AD14" s="24"/>
      <c r="AE14" s="24"/>
      <c r="AF14" s="24"/>
      <c r="AG14" s="24"/>
      <c r="AH14" s="24"/>
      <c r="AI14" s="24"/>
      <c r="AJ14" s="24"/>
      <c r="AK14" s="24"/>
      <c r="AL14" s="24"/>
      <c r="AM14" s="24"/>
      <c r="AN14" s="24"/>
      <c r="AO14" s="24"/>
      <c r="AP14" s="24"/>
      <c r="AQ14" s="24"/>
      <c r="AR14" s="24"/>
      <c r="AS14" s="24"/>
      <c r="AT14" s="24"/>
      <c r="AU14" s="24"/>
      <c r="AV14" s="24"/>
      <c r="AW14" s="24"/>
    </row>
    <row r="15" spans="1:49" s="25" customFormat="1" ht="15.75" customHeight="1">
      <c r="A15" s="365" t="s">
        <v>61</v>
      </c>
      <c r="B15" s="348"/>
      <c r="C15" s="348"/>
      <c r="D15" s="348"/>
      <c r="E15" s="348"/>
      <c r="F15" s="348"/>
      <c r="G15" s="348"/>
      <c r="H15" s="348"/>
      <c r="I15" s="348"/>
      <c r="J15" s="348"/>
      <c r="K15" s="348"/>
      <c r="L15" s="348"/>
      <c r="M15" s="348"/>
      <c r="N15" s="348"/>
      <c r="O15" s="348"/>
      <c r="P15" s="348"/>
      <c r="Q15" s="348"/>
      <c r="R15" s="348"/>
      <c r="S15" s="348"/>
      <c r="T15" s="348"/>
      <c r="U15" s="9"/>
      <c r="V15" s="9"/>
      <c r="W15" s="9"/>
      <c r="X15" s="9"/>
      <c r="Y15" s="9"/>
      <c r="Z15" s="26"/>
      <c r="AA15" s="24"/>
      <c r="AB15" s="24"/>
      <c r="AC15" s="24"/>
      <c r="AD15" s="24"/>
      <c r="AE15" s="24"/>
      <c r="AF15" s="24"/>
      <c r="AG15" s="24"/>
      <c r="AH15" s="24"/>
      <c r="AI15" s="24"/>
      <c r="AJ15" s="24"/>
      <c r="AK15" s="24"/>
      <c r="AL15" s="24"/>
      <c r="AM15" s="24"/>
      <c r="AN15" s="24"/>
      <c r="AO15" s="24"/>
      <c r="AP15" s="24"/>
      <c r="AQ15" s="24"/>
      <c r="AR15" s="24"/>
      <c r="AS15" s="24"/>
      <c r="AT15" s="24"/>
      <c r="AU15" s="24"/>
      <c r="AV15" s="24"/>
      <c r="AW15" s="24"/>
    </row>
    <row r="16" spans="1:49" s="25" customFormat="1" ht="17.100000000000001" customHeight="1">
      <c r="A16" s="365" t="s">
        <v>62</v>
      </c>
      <c r="B16" s="348"/>
      <c r="C16" s="348"/>
      <c r="D16" s="348"/>
      <c r="E16" s="348"/>
      <c r="F16" s="348"/>
      <c r="G16" s="348"/>
      <c r="H16" s="348"/>
      <c r="I16" s="348"/>
      <c r="J16" s="348"/>
      <c r="K16" s="348"/>
      <c r="L16" s="348"/>
      <c r="M16" s="348"/>
      <c r="N16" s="348"/>
      <c r="O16" s="348"/>
      <c r="P16" s="348"/>
      <c r="Q16" s="348"/>
      <c r="R16" s="348"/>
      <c r="S16" s="348"/>
      <c r="T16" s="348"/>
      <c r="U16" s="22"/>
      <c r="V16" s="22"/>
      <c r="W16" s="22"/>
      <c r="X16" s="22"/>
      <c r="Y16" s="22"/>
      <c r="Z16" s="27"/>
      <c r="AA16" s="24"/>
      <c r="AB16" s="24"/>
      <c r="AC16" s="24"/>
      <c r="AD16" s="24"/>
      <c r="AE16" s="24"/>
      <c r="AF16" s="24"/>
      <c r="AG16" s="24"/>
      <c r="AH16" s="24"/>
      <c r="AI16" s="24"/>
      <c r="AJ16" s="24"/>
      <c r="AK16" s="24"/>
      <c r="AL16" s="24"/>
      <c r="AM16" s="24"/>
      <c r="AN16" s="24"/>
      <c r="AO16" s="24"/>
      <c r="AP16" s="24"/>
      <c r="AQ16" s="24"/>
      <c r="AR16" s="24"/>
      <c r="AS16" s="24"/>
      <c r="AT16" s="24"/>
      <c r="AU16" s="24"/>
      <c r="AV16" s="24"/>
      <c r="AW16" s="24"/>
    </row>
    <row r="17" spans="1:50" s="25" customFormat="1" ht="17.100000000000001" customHeight="1">
      <c r="A17" s="370" t="s">
        <v>63</v>
      </c>
      <c r="B17" s="367"/>
      <c r="C17" s="367"/>
      <c r="D17" s="367"/>
      <c r="E17" s="367"/>
      <c r="F17" s="367"/>
      <c r="G17" s="367"/>
      <c r="H17" s="367"/>
      <c r="I17" s="367"/>
      <c r="J17" s="367"/>
      <c r="K17" s="367"/>
      <c r="L17" s="367"/>
      <c r="M17" s="367"/>
      <c r="N17" s="21"/>
      <c r="O17" s="21"/>
      <c r="P17" s="21"/>
      <c r="Q17" s="21"/>
      <c r="R17" s="22"/>
      <c r="S17" s="22"/>
      <c r="T17" s="22"/>
      <c r="U17" s="22"/>
      <c r="V17" s="22"/>
      <c r="W17" s="22"/>
      <c r="X17" s="22"/>
      <c r="Y17" s="22"/>
      <c r="Z17" s="23"/>
      <c r="AA17" s="24"/>
      <c r="AB17" s="24"/>
      <c r="AC17" s="24"/>
      <c r="AD17" s="24"/>
      <c r="AE17" s="24"/>
      <c r="AF17" s="24"/>
      <c r="AG17" s="24"/>
      <c r="AH17" s="24"/>
      <c r="AI17" s="24"/>
      <c r="AJ17" s="24"/>
      <c r="AK17" s="24"/>
      <c r="AL17" s="24"/>
      <c r="AM17" s="24"/>
      <c r="AN17" s="24"/>
      <c r="AO17" s="24"/>
      <c r="AP17" s="24"/>
      <c r="AQ17" s="24"/>
      <c r="AR17" s="24"/>
      <c r="AS17" s="24"/>
      <c r="AT17" s="24"/>
      <c r="AU17" s="24"/>
      <c r="AV17" s="24"/>
      <c r="AW17" s="24"/>
    </row>
    <row r="18" spans="1:50" s="25" customFormat="1" ht="15.75" hidden="1" customHeight="1">
      <c r="A18" s="28"/>
      <c r="B18" s="21"/>
      <c r="C18" s="21"/>
      <c r="D18" s="21"/>
      <c r="E18" s="29">
        <v>2</v>
      </c>
      <c r="F18" s="30">
        <v>2</v>
      </c>
      <c r="G18" s="21"/>
      <c r="H18" s="21"/>
      <c r="I18" s="21"/>
      <c r="J18" s="21"/>
      <c r="K18" s="21"/>
      <c r="L18" s="21"/>
      <c r="M18" s="21"/>
      <c r="N18" s="21"/>
      <c r="O18" s="21"/>
      <c r="P18" s="21"/>
      <c r="Q18" s="21"/>
      <c r="R18" s="22"/>
      <c r="S18" s="22"/>
      <c r="T18" s="22"/>
      <c r="U18" s="22"/>
      <c r="V18" s="22"/>
      <c r="W18" s="22"/>
      <c r="X18" s="22"/>
      <c r="Y18" s="22"/>
      <c r="Z18" s="23"/>
      <c r="AA18" s="24"/>
      <c r="AB18" s="24"/>
      <c r="AC18" s="24"/>
      <c r="AD18" s="24"/>
      <c r="AE18" s="24"/>
      <c r="AF18" s="24"/>
      <c r="AG18" s="24"/>
      <c r="AH18" s="24"/>
      <c r="AI18" s="24"/>
      <c r="AJ18" s="24"/>
      <c r="AK18" s="24"/>
      <c r="AL18" s="24"/>
      <c r="AM18" s="24"/>
      <c r="AN18" s="24"/>
      <c r="AO18" s="24"/>
      <c r="AP18" s="24"/>
      <c r="AQ18" s="24"/>
      <c r="AR18" s="24"/>
      <c r="AS18" s="24"/>
      <c r="AT18" s="24"/>
      <c r="AU18" s="24"/>
      <c r="AV18" s="24"/>
      <c r="AW18" s="24"/>
    </row>
    <row r="19" spans="1:50" ht="7.5" customHeight="1">
      <c r="A19" s="31">
        <v>2</v>
      </c>
      <c r="N19" s="32"/>
      <c r="O19" s="32"/>
      <c r="P19" s="32"/>
      <c r="Q19" s="32"/>
      <c r="Z19" s="7"/>
      <c r="AA19" s="8"/>
      <c r="AB19" s="8"/>
      <c r="AC19" s="8"/>
      <c r="AD19" s="8"/>
      <c r="AE19" s="8"/>
      <c r="AF19" s="8"/>
      <c r="AG19" s="8"/>
      <c r="AH19" s="8"/>
      <c r="AI19" s="8"/>
      <c r="AJ19" s="8"/>
      <c r="AK19" s="8"/>
      <c r="AL19" s="8"/>
      <c r="AM19" s="8"/>
      <c r="AN19" s="8"/>
      <c r="AO19" s="8"/>
      <c r="AP19" s="8"/>
      <c r="AQ19" s="8"/>
      <c r="AR19" s="8"/>
      <c r="AS19" s="8"/>
      <c r="AT19" s="8"/>
      <c r="AU19" s="8"/>
      <c r="AV19" s="8"/>
      <c r="AW19" s="8"/>
    </row>
    <row r="20" spans="1:50" ht="54.75" customHeight="1">
      <c r="A20" s="358" t="s">
        <v>64</v>
      </c>
      <c r="B20" s="406"/>
      <c r="C20" s="33"/>
      <c r="D20" s="34"/>
      <c r="E20" s="35"/>
      <c r="F20" s="35"/>
      <c r="G20" s="35"/>
      <c r="H20" s="36"/>
      <c r="I20" s="36"/>
      <c r="J20" s="37"/>
      <c r="K20" s="38"/>
      <c r="L20" s="39"/>
      <c r="M20" s="40"/>
      <c r="N20" s="40"/>
      <c r="O20" s="40"/>
      <c r="P20" s="40"/>
      <c r="Q20" s="40"/>
      <c r="R20" s="41"/>
      <c r="S20" s="41"/>
      <c r="T20" s="41"/>
      <c r="U20" s="41"/>
      <c r="V20" s="41"/>
      <c r="Z20" s="7"/>
      <c r="AA20" s="8"/>
      <c r="AB20" s="8"/>
      <c r="AC20" s="8"/>
      <c r="AD20" s="8"/>
      <c r="AE20" s="8"/>
      <c r="AF20" s="8"/>
      <c r="AG20" s="8"/>
      <c r="AH20" s="8"/>
      <c r="AI20" s="8"/>
      <c r="AJ20" s="8"/>
      <c r="AK20" s="8"/>
      <c r="AL20" s="8"/>
      <c r="AM20" s="8"/>
      <c r="AN20" s="8"/>
      <c r="AO20" s="8"/>
      <c r="AP20" s="8"/>
      <c r="AQ20" s="8"/>
      <c r="AR20" s="8"/>
      <c r="AS20" s="8"/>
      <c r="AT20" s="8"/>
      <c r="AU20" s="8"/>
      <c r="AV20" s="8"/>
      <c r="AW20" s="8"/>
    </row>
    <row r="21" spans="1:50" ht="24" customHeight="1">
      <c r="A21" s="42"/>
      <c r="B21" s="43"/>
      <c r="C21" s="37"/>
      <c r="D21" s="44"/>
      <c r="E21" s="36"/>
      <c r="F21" s="36"/>
      <c r="G21" s="36"/>
      <c r="H21" s="36"/>
      <c r="I21" s="36"/>
      <c r="J21" s="37"/>
      <c r="K21" s="38"/>
      <c r="L21" s="39"/>
      <c r="M21" s="40"/>
      <c r="N21" s="40"/>
      <c r="O21" s="40"/>
      <c r="P21" s="40"/>
      <c r="Q21" s="40"/>
      <c r="R21" s="41"/>
      <c r="S21" s="41"/>
      <c r="T21" s="41"/>
      <c r="U21" s="41"/>
      <c r="V21" s="41"/>
      <c r="Z21" s="7"/>
      <c r="AA21" s="8"/>
      <c r="AB21" s="8"/>
      <c r="AC21" s="8"/>
      <c r="AD21" s="8"/>
      <c r="AE21" s="8"/>
      <c r="AF21" s="8"/>
      <c r="AG21" s="8"/>
      <c r="AH21" s="8"/>
      <c r="AI21" s="8"/>
      <c r="AJ21" s="8"/>
      <c r="AK21" s="8"/>
      <c r="AL21" s="8"/>
      <c r="AM21" s="8"/>
      <c r="AN21" s="8"/>
      <c r="AO21" s="8"/>
      <c r="AP21" s="8"/>
      <c r="AQ21" s="8"/>
      <c r="AR21" s="8"/>
      <c r="AS21" s="8"/>
      <c r="AT21" s="8"/>
      <c r="AU21" s="8"/>
      <c r="AV21" s="8"/>
      <c r="AW21" s="8"/>
    </row>
    <row r="22" spans="1:50" ht="63" customHeight="1">
      <c r="A22" s="358" t="s">
        <v>65</v>
      </c>
      <c r="B22" s="407"/>
      <c r="C22" s="45"/>
      <c r="D22" s="34"/>
      <c r="E22" s="35"/>
      <c r="F22" s="35"/>
      <c r="G22" s="35"/>
      <c r="H22" s="36"/>
      <c r="I22" s="36"/>
      <c r="J22" s="37"/>
      <c r="K22" s="38"/>
      <c r="L22" s="39"/>
      <c r="M22" s="40"/>
      <c r="N22" s="40"/>
      <c r="O22" s="40"/>
      <c r="P22" s="40"/>
      <c r="Q22" s="40"/>
      <c r="R22" s="41"/>
      <c r="S22" s="41"/>
      <c r="T22" s="41"/>
      <c r="U22" s="41"/>
      <c r="V22" s="41"/>
      <c r="Z22" s="7"/>
      <c r="AA22" s="8"/>
      <c r="AB22" s="8"/>
      <c r="AC22" s="8"/>
      <c r="AD22" s="8"/>
      <c r="AE22" s="8"/>
      <c r="AF22" s="8"/>
      <c r="AG22" s="8"/>
      <c r="AH22" s="8"/>
      <c r="AI22" s="8"/>
      <c r="AJ22" s="8"/>
      <c r="AK22" s="8"/>
      <c r="AL22" s="8"/>
      <c r="AM22" s="8"/>
      <c r="AN22" s="8"/>
      <c r="AO22" s="8"/>
      <c r="AP22" s="8"/>
      <c r="AQ22" s="8"/>
      <c r="AR22" s="8"/>
      <c r="AS22" s="8"/>
      <c r="AT22" s="8"/>
      <c r="AU22" s="8"/>
      <c r="AV22" s="8"/>
      <c r="AW22" s="8"/>
    </row>
    <row r="23" spans="1:50" ht="30" customHeight="1">
      <c r="A23" s="61" t="s">
        <v>66</v>
      </c>
      <c r="B23" s="203"/>
      <c r="C23" s="66"/>
      <c r="D23" s="204"/>
      <c r="E23" s="203"/>
      <c r="F23" s="36"/>
      <c r="G23" s="36"/>
      <c r="H23" s="36"/>
      <c r="I23" s="36"/>
      <c r="J23" s="37"/>
      <c r="K23" s="38"/>
      <c r="L23" s="39"/>
      <c r="M23" s="40"/>
      <c r="N23" s="40"/>
      <c r="O23" s="40"/>
      <c r="P23" s="40"/>
      <c r="Q23" s="40"/>
      <c r="R23" s="41"/>
      <c r="S23" s="41"/>
      <c r="T23" s="41"/>
      <c r="U23" s="41"/>
      <c r="V23" s="41"/>
      <c r="Z23" s="7"/>
    </row>
    <row r="24" spans="1:50" ht="17.100000000000001" customHeight="1">
      <c r="A24" s="46" t="s">
        <v>67</v>
      </c>
      <c r="B24" s="206"/>
      <c r="C24" s="207"/>
      <c r="D24" s="47"/>
      <c r="E24" s="205"/>
      <c r="F24" s="48"/>
      <c r="G24" s="48"/>
      <c r="H24" s="48"/>
      <c r="I24" s="36"/>
      <c r="J24" s="37"/>
      <c r="K24" s="38"/>
      <c r="L24" s="39"/>
      <c r="M24" s="40"/>
      <c r="N24" s="40"/>
      <c r="O24" s="40"/>
      <c r="P24" s="40"/>
      <c r="Q24" s="40"/>
      <c r="R24" s="41"/>
      <c r="S24" s="41"/>
      <c r="T24" s="41"/>
      <c r="U24" s="41"/>
      <c r="V24" s="41"/>
      <c r="Z24" s="7"/>
      <c r="AA24" s="8"/>
      <c r="AB24" s="8"/>
      <c r="AC24" s="8"/>
      <c r="AD24" s="8"/>
      <c r="AE24" s="8"/>
      <c r="AF24" s="8"/>
      <c r="AG24" s="8"/>
      <c r="AH24" s="8"/>
      <c r="AI24" s="8"/>
      <c r="AJ24" s="8"/>
      <c r="AK24" s="8"/>
      <c r="AL24" s="8"/>
      <c r="AM24" s="8"/>
      <c r="AN24" s="8"/>
      <c r="AO24" s="8"/>
      <c r="AP24" s="8"/>
      <c r="AQ24" s="8"/>
      <c r="AR24" s="8"/>
      <c r="AS24" s="8"/>
      <c r="AT24" s="8"/>
      <c r="AU24" s="8"/>
      <c r="AV24" s="8"/>
      <c r="AW24" s="8"/>
    </row>
    <row r="25" spans="1:50" s="49" customFormat="1" ht="49.5" customHeight="1">
      <c r="A25" s="361" t="s">
        <v>68</v>
      </c>
      <c r="B25" s="362"/>
      <c r="C25" s="272" t="s">
        <v>69</v>
      </c>
      <c r="D25" s="376" t="s">
        <v>70</v>
      </c>
      <c r="E25" s="409"/>
      <c r="F25" s="410"/>
      <c r="G25" s="273" t="s">
        <v>71</v>
      </c>
      <c r="H25" s="274" t="s">
        <v>72</v>
      </c>
      <c r="I25" s="347"/>
      <c r="J25" s="348"/>
      <c r="K25" s="348"/>
      <c r="M25" s="49" t="s">
        <v>73</v>
      </c>
      <c r="N25" s="50"/>
      <c r="O25" s="51"/>
      <c r="Z25" s="52"/>
      <c r="AA25" s="53"/>
      <c r="AB25" s="53"/>
      <c r="AC25" s="53"/>
      <c r="AD25" s="53"/>
      <c r="AE25" s="53"/>
      <c r="AF25" s="53"/>
      <c r="AG25" s="53"/>
      <c r="AH25" s="53"/>
      <c r="AI25" s="53"/>
      <c r="AJ25" s="53"/>
      <c r="AK25" s="53"/>
      <c r="AL25" s="53"/>
      <c r="AM25" s="53"/>
      <c r="AN25" s="53"/>
      <c r="AO25" s="53"/>
      <c r="AP25" s="53"/>
      <c r="AQ25" s="53"/>
      <c r="AR25" s="53"/>
      <c r="AS25" s="53"/>
      <c r="AT25" s="53"/>
      <c r="AU25" s="53"/>
      <c r="AV25" s="53"/>
      <c r="AW25" s="53"/>
    </row>
    <row r="26" spans="1:50" ht="25.5" customHeight="1">
      <c r="A26" s="360" t="s">
        <v>167</v>
      </c>
      <c r="B26" s="291"/>
      <c r="C26" s="54">
        <v>1</v>
      </c>
      <c r="D26" s="408">
        <f>IF(AND(F18=1,E18=1),12,IF(AND(F18=1,E18=2),12,IF(AND(F18=1,E18=3),14,IF(AND(F18=2,E18=1),12,IF(AND(F18=2,E18=2),18,24)))))</f>
        <v>18</v>
      </c>
      <c r="E26" s="374"/>
      <c r="F26" s="375"/>
      <c r="G26" s="55">
        <f>D26*C26</f>
        <v>18</v>
      </c>
      <c r="H26" s="56" t="s">
        <v>75</v>
      </c>
      <c r="I26" s="371"/>
      <c r="J26" s="372"/>
      <c r="K26" s="372"/>
      <c r="N26" s="50"/>
      <c r="O26" s="50"/>
      <c r="P26" s="50"/>
      <c r="Q26" s="50"/>
      <c r="Z26" s="57"/>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ht="26.25" customHeight="1">
      <c r="A27" s="290" t="s">
        <v>76</v>
      </c>
      <c r="B27" s="291"/>
      <c r="C27" s="58">
        <v>1</v>
      </c>
      <c r="D27" s="403">
        <f>IF(F18=1,6,8)</f>
        <v>8</v>
      </c>
      <c r="E27" s="404"/>
      <c r="F27" s="405"/>
      <c r="G27" s="55">
        <f>D27*C27</f>
        <v>8</v>
      </c>
      <c r="H27" s="56" t="s">
        <v>77</v>
      </c>
      <c r="I27" s="371"/>
      <c r="J27" s="289"/>
      <c r="K27" s="289"/>
      <c r="N27" s="50"/>
      <c r="O27" s="50"/>
      <c r="P27" s="50"/>
      <c r="Q27" s="50"/>
      <c r="Z27" s="57"/>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ht="25.5" customHeight="1">
      <c r="A28" s="290" t="s">
        <v>78</v>
      </c>
      <c r="B28" s="291"/>
      <c r="C28" s="59">
        <v>2</v>
      </c>
      <c r="D28" s="403">
        <f>IF(F18=1,6,8)</f>
        <v>8</v>
      </c>
      <c r="E28" s="404"/>
      <c r="F28" s="405"/>
      <c r="G28" s="55">
        <f>D28*C28</f>
        <v>16</v>
      </c>
      <c r="H28" s="60" t="s">
        <v>77</v>
      </c>
      <c r="N28" s="50"/>
      <c r="O28" s="50"/>
      <c r="P28" s="50"/>
      <c r="Q28" s="50"/>
      <c r="Z28" s="57"/>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ht="12" customHeight="1">
      <c r="A29" s="356"/>
      <c r="B29" s="356"/>
      <c r="C29" s="61"/>
      <c r="D29" s="61"/>
      <c r="E29" s="61"/>
      <c r="F29" s="50"/>
      <c r="G29" s="50"/>
      <c r="H29" s="356"/>
      <c r="I29" s="357"/>
      <c r="J29" s="289"/>
      <c r="K29" s="289"/>
      <c r="Z29" s="57"/>
      <c r="AA29" s="8"/>
      <c r="AB29" s="8"/>
      <c r="AC29" s="8"/>
      <c r="AD29" s="8"/>
      <c r="AE29" s="8"/>
      <c r="AF29" s="8"/>
      <c r="AG29" s="8"/>
      <c r="AH29" s="8"/>
      <c r="AI29" s="8"/>
      <c r="AJ29" s="8"/>
      <c r="AK29" s="8"/>
      <c r="AL29" s="8"/>
      <c r="AM29" s="8"/>
      <c r="AN29" s="8"/>
      <c r="AO29" s="8"/>
      <c r="AP29" s="8"/>
      <c r="AQ29" s="8"/>
      <c r="AR29" s="8"/>
      <c r="AS29" s="8"/>
      <c r="AT29" s="8"/>
      <c r="AU29" s="8"/>
      <c r="AV29" s="8"/>
      <c r="AW29" s="8"/>
    </row>
    <row r="30" spans="1:50" ht="22.5" customHeight="1">
      <c r="A30" s="295" t="s">
        <v>79</v>
      </c>
      <c r="B30" s="296"/>
      <c r="C30" s="296"/>
      <c r="D30" s="296"/>
      <c r="E30" s="296"/>
      <c r="F30" s="296"/>
      <c r="G30" s="296"/>
      <c r="H30" s="296"/>
      <c r="I30" s="296"/>
      <c r="J30" s="296"/>
      <c r="K30" s="296"/>
      <c r="L30" s="296"/>
      <c r="M30" s="296"/>
      <c r="N30" s="297"/>
      <c r="O30" s="297"/>
      <c r="P30" s="297"/>
      <c r="Q30" s="297"/>
      <c r="R30" s="297"/>
      <c r="S30" s="297"/>
      <c r="T30" s="297"/>
      <c r="U30" s="297"/>
      <c r="V30" s="297"/>
      <c r="W30" s="297"/>
      <c r="X30" s="297"/>
      <c r="Y30" s="298"/>
      <c r="Z30" s="299"/>
      <c r="AA30" s="8"/>
      <c r="AB30" s="8"/>
      <c r="AC30" s="8"/>
      <c r="AD30" s="8"/>
      <c r="AE30" s="8"/>
      <c r="AF30" s="8"/>
      <c r="AG30" s="8"/>
      <c r="AH30" s="8"/>
      <c r="AI30" s="8"/>
      <c r="AJ30" s="8"/>
      <c r="AK30" s="8"/>
      <c r="AL30" s="8"/>
      <c r="AM30" s="8"/>
      <c r="AN30" s="8"/>
      <c r="AO30" s="8"/>
      <c r="AP30" s="8"/>
      <c r="AQ30" s="8"/>
      <c r="AR30" s="8"/>
      <c r="AS30" s="8"/>
      <c r="AT30" s="8"/>
      <c r="AU30" s="8"/>
      <c r="AV30" s="8"/>
      <c r="AW30" s="8"/>
    </row>
    <row r="31" spans="1:50" ht="17.25" customHeight="1">
      <c r="A31" s="304"/>
      <c r="B31" s="305"/>
      <c r="C31" s="306"/>
      <c r="D31" s="391" t="s">
        <v>80</v>
      </c>
      <c r="E31" s="302"/>
      <c r="F31" s="302"/>
      <c r="G31" s="302"/>
      <c r="H31" s="303"/>
      <c r="I31" s="63"/>
      <c r="J31" s="63"/>
      <c r="K31" s="64"/>
      <c r="L31" s="64"/>
      <c r="M31" s="41"/>
      <c r="N31" s="41"/>
      <c r="O31" s="41"/>
      <c r="P31" s="41"/>
      <c r="Q31" s="41"/>
      <c r="R31" s="41"/>
      <c r="S31" s="41"/>
      <c r="T31" s="41"/>
      <c r="U31" s="41"/>
      <c r="V31" s="41"/>
      <c r="W31" s="41"/>
      <c r="X31" s="41"/>
      <c r="Y31" s="41"/>
      <c r="Z31" s="7"/>
      <c r="AA31" s="8"/>
      <c r="AB31" s="8"/>
      <c r="AC31" s="8"/>
      <c r="AD31" s="8"/>
      <c r="AE31" s="8"/>
      <c r="AF31" s="8"/>
      <c r="AG31" s="8"/>
      <c r="AH31" s="8"/>
      <c r="AI31" s="8"/>
      <c r="AJ31" s="8"/>
      <c r="AK31" s="8"/>
      <c r="AL31" s="8"/>
      <c r="AM31" s="8"/>
      <c r="AN31" s="8"/>
      <c r="AO31" s="8"/>
      <c r="AP31" s="8"/>
      <c r="AQ31" s="8"/>
      <c r="AR31" s="8"/>
      <c r="AS31" s="8"/>
      <c r="AT31" s="8"/>
      <c r="AU31" s="8"/>
      <c r="AV31" s="8"/>
      <c r="AW31" s="8"/>
    </row>
    <row r="32" spans="1:50" ht="17.25" customHeight="1">
      <c r="A32" s="65"/>
      <c r="B32" s="66"/>
      <c r="C32" s="41"/>
      <c r="D32" s="67" t="s">
        <v>6</v>
      </c>
      <c r="E32" s="67" t="s">
        <v>7</v>
      </c>
      <c r="F32" s="67" t="s">
        <v>8</v>
      </c>
      <c r="G32" s="67" t="s">
        <v>9</v>
      </c>
      <c r="H32" s="67" t="s">
        <v>10</v>
      </c>
      <c r="I32" s="63"/>
      <c r="J32" s="41"/>
      <c r="K32" s="41"/>
      <c r="L32" s="41"/>
      <c r="M32" s="41"/>
      <c r="N32" s="41"/>
      <c r="O32" s="41"/>
      <c r="P32" s="41"/>
      <c r="Q32" s="41"/>
      <c r="R32" s="41"/>
      <c r="S32" s="41"/>
      <c r="T32" s="41"/>
      <c r="U32" s="41"/>
      <c r="V32" s="41"/>
      <c r="W32" s="41"/>
      <c r="X32" s="41"/>
      <c r="Y32" s="41"/>
      <c r="Z32" s="7"/>
      <c r="AA32" s="8"/>
      <c r="AB32" s="8"/>
      <c r="AC32" s="8"/>
      <c r="AD32" s="8"/>
      <c r="AE32" s="8"/>
      <c r="AF32" s="8"/>
      <c r="AG32" s="8"/>
      <c r="AH32" s="8"/>
      <c r="AI32" s="8"/>
      <c r="AJ32" s="8"/>
      <c r="AK32" s="8"/>
      <c r="AL32" s="8"/>
      <c r="AM32" s="8"/>
      <c r="AN32" s="8"/>
      <c r="AO32" s="8"/>
      <c r="AP32" s="8"/>
      <c r="AQ32" s="8"/>
      <c r="AR32" s="8"/>
      <c r="AS32" s="8"/>
      <c r="AT32" s="8"/>
      <c r="AU32" s="8"/>
      <c r="AV32" s="8"/>
      <c r="AW32" s="8"/>
    </row>
    <row r="33" spans="1:49" ht="20.25" customHeight="1">
      <c r="A33" s="392" t="s">
        <v>81</v>
      </c>
      <c r="B33" s="310"/>
      <c r="C33" s="311"/>
      <c r="D33" s="55">
        <f>G27+G26</f>
        <v>26</v>
      </c>
      <c r="E33" s="60">
        <f>IF(E18=1,D33,IF(E18=2,G27,D27))</f>
        <v>8</v>
      </c>
      <c r="F33" s="60">
        <f>IF(E18=1,D33,IF(E18=2,D33,E33))</f>
        <v>26</v>
      </c>
      <c r="G33" s="60">
        <f>IF(E18=1,D33,IF(E18=2,E33,D33))</f>
        <v>8</v>
      </c>
      <c r="H33" s="60" t="s">
        <v>82</v>
      </c>
      <c r="I33" s="68"/>
      <c r="J33" s="69"/>
      <c r="K33" s="70"/>
      <c r="L33" s="70"/>
      <c r="M33" s="70"/>
      <c r="N33" s="70"/>
      <c r="O33" s="70"/>
      <c r="P33" s="70"/>
      <c r="Q33" s="70"/>
      <c r="R33" s="70"/>
      <c r="S33" s="70"/>
      <c r="T33" s="70"/>
      <c r="U33" s="70"/>
      <c r="V33" s="70"/>
      <c r="W33" s="41"/>
      <c r="X33" s="41"/>
      <c r="Y33" s="41"/>
      <c r="Z33" s="7"/>
      <c r="AA33" s="8"/>
      <c r="AB33" s="8"/>
      <c r="AC33" s="8"/>
      <c r="AD33" s="8"/>
      <c r="AE33" s="8"/>
      <c r="AF33" s="8"/>
      <c r="AG33" s="8"/>
      <c r="AH33" s="8"/>
      <c r="AI33" s="8"/>
      <c r="AJ33" s="8"/>
      <c r="AK33" s="8"/>
      <c r="AL33" s="8"/>
      <c r="AM33" s="8"/>
      <c r="AN33" s="8"/>
      <c r="AO33" s="8"/>
      <c r="AP33" s="8"/>
      <c r="AQ33" s="8"/>
      <c r="AR33" s="8"/>
      <c r="AS33" s="8"/>
      <c r="AT33" s="8"/>
      <c r="AU33" s="8"/>
      <c r="AV33" s="8"/>
      <c r="AW33" s="8"/>
    </row>
    <row r="34" spans="1:49" ht="20.25" customHeight="1">
      <c r="A34" s="392" t="s">
        <v>83</v>
      </c>
      <c r="B34" s="310"/>
      <c r="C34" s="311"/>
      <c r="D34" s="55">
        <f>G28+G26</f>
        <v>34</v>
      </c>
      <c r="E34" s="60">
        <f>IF(E18=1,D34,IF(E18=2,G28,(D28*C28)))</f>
        <v>16</v>
      </c>
      <c r="F34" s="60">
        <f>IF(E18=1,D34,IF(E18=2,D34,E34))</f>
        <v>34</v>
      </c>
      <c r="G34" s="60">
        <f>IF(E18=1,D34,IF(E18=2,E34,D34))</f>
        <v>16</v>
      </c>
      <c r="H34" s="60" t="s">
        <v>82</v>
      </c>
      <c r="I34" s="68"/>
      <c r="J34" s="69"/>
      <c r="K34" s="70"/>
      <c r="L34" s="70"/>
      <c r="M34" s="70"/>
      <c r="N34" s="70"/>
      <c r="O34" s="70"/>
      <c r="P34" s="70"/>
      <c r="Q34" s="70"/>
      <c r="R34" s="70"/>
      <c r="S34" s="70"/>
      <c r="T34" s="70"/>
      <c r="U34" s="70"/>
      <c r="V34" s="70"/>
      <c r="W34" s="41"/>
      <c r="X34" s="41"/>
      <c r="Y34" s="41"/>
      <c r="Z34" s="7"/>
      <c r="AA34" s="8"/>
      <c r="AB34" s="8"/>
      <c r="AC34" s="8"/>
      <c r="AD34" s="8"/>
      <c r="AE34" s="8"/>
      <c r="AF34" s="8"/>
      <c r="AG34" s="8"/>
      <c r="AH34" s="8"/>
      <c r="AI34" s="8"/>
      <c r="AJ34" s="8"/>
      <c r="AK34" s="8"/>
      <c r="AL34" s="8"/>
      <c r="AM34" s="8"/>
      <c r="AN34" s="8"/>
      <c r="AO34" s="8"/>
      <c r="AP34" s="8"/>
      <c r="AQ34" s="8"/>
      <c r="AR34" s="8"/>
      <c r="AS34" s="8"/>
      <c r="AT34" s="8"/>
      <c r="AU34" s="8"/>
      <c r="AV34" s="8"/>
      <c r="AW34" s="8"/>
    </row>
    <row r="35" spans="1:49" ht="15.75" customHeight="1">
      <c r="A35" s="5"/>
      <c r="B35" s="49"/>
      <c r="C35" s="49"/>
      <c r="D35" s="49"/>
      <c r="E35" s="71"/>
      <c r="F35" s="71"/>
      <c r="G35" s="71"/>
      <c r="H35" s="72"/>
      <c r="Z35" s="7"/>
      <c r="AA35" s="8"/>
      <c r="AB35" s="8"/>
      <c r="AC35" s="8"/>
      <c r="AD35" s="8"/>
      <c r="AE35" s="8"/>
      <c r="AF35" s="8"/>
      <c r="AG35" s="8"/>
      <c r="AH35" s="8"/>
      <c r="AI35" s="8"/>
      <c r="AJ35" s="8"/>
      <c r="AK35" s="8"/>
      <c r="AL35" s="8"/>
      <c r="AM35" s="8"/>
      <c r="AN35" s="8"/>
      <c r="AO35" s="8"/>
      <c r="AP35" s="8"/>
      <c r="AQ35" s="8"/>
      <c r="AR35" s="8"/>
      <c r="AS35" s="8"/>
      <c r="AT35" s="8"/>
      <c r="AU35" s="8"/>
      <c r="AV35" s="8"/>
      <c r="AW35" s="8"/>
    </row>
    <row r="36" spans="1:49" ht="24.75" customHeight="1">
      <c r="A36" s="307" t="s">
        <v>84</v>
      </c>
      <c r="B36" s="308"/>
      <c r="C36" s="308"/>
      <c r="D36" s="308"/>
      <c r="E36" s="308"/>
      <c r="F36" s="308"/>
      <c r="G36" s="308"/>
      <c r="H36" s="308"/>
      <c r="I36" s="308"/>
      <c r="J36" s="308"/>
      <c r="K36" s="308"/>
      <c r="L36" s="308"/>
      <c r="M36" s="73"/>
      <c r="N36" s="73"/>
      <c r="O36" s="73"/>
      <c r="P36" s="73"/>
      <c r="Q36" s="73"/>
      <c r="R36" s="74"/>
      <c r="S36" s="74"/>
      <c r="T36" s="74"/>
      <c r="U36" s="74"/>
      <c r="V36" s="74"/>
      <c r="W36" s="74"/>
      <c r="X36" s="74"/>
      <c r="Y36" s="74"/>
      <c r="Z36" s="75"/>
    </row>
    <row r="37" spans="1:49" ht="15.75" customHeight="1">
      <c r="A37" s="231" t="s">
        <v>85</v>
      </c>
      <c r="B37" s="25"/>
      <c r="C37" s="25"/>
      <c r="D37" s="25"/>
      <c r="E37" s="25"/>
      <c r="F37" s="25"/>
      <c r="G37" s="76"/>
      <c r="H37" s="76"/>
      <c r="I37" s="76"/>
      <c r="J37" s="76"/>
      <c r="K37" s="76"/>
      <c r="L37" s="76"/>
      <c r="M37" s="76"/>
      <c r="Z37" s="7"/>
      <c r="AA37" s="8"/>
      <c r="AB37" s="8"/>
      <c r="AC37" s="8"/>
      <c r="AD37" s="8"/>
      <c r="AE37" s="8"/>
      <c r="AF37" s="8"/>
      <c r="AG37" s="8"/>
      <c r="AH37" s="8"/>
      <c r="AI37" s="8"/>
      <c r="AJ37" s="8"/>
      <c r="AK37" s="8"/>
      <c r="AL37" s="8"/>
      <c r="AM37" s="8"/>
      <c r="AN37" s="8"/>
      <c r="AO37" s="8"/>
      <c r="AP37" s="8"/>
      <c r="AQ37" s="8"/>
      <c r="AR37" s="8"/>
      <c r="AS37" s="8"/>
      <c r="AT37" s="8"/>
      <c r="AU37" s="8"/>
      <c r="AV37" s="8"/>
      <c r="AW37" s="8"/>
    </row>
    <row r="38" spans="1:49" ht="15.75" customHeight="1">
      <c r="A38" s="349" t="s">
        <v>86</v>
      </c>
      <c r="B38" s="350"/>
      <c r="C38" s="350"/>
      <c r="D38" s="350"/>
      <c r="E38" s="350"/>
      <c r="F38" s="350"/>
      <c r="G38" s="350"/>
      <c r="H38" s="350"/>
      <c r="I38" s="350"/>
      <c r="J38" s="350"/>
      <c r="K38" s="350"/>
      <c r="L38" s="350"/>
      <c r="M38" s="350"/>
      <c r="Z38" s="7"/>
      <c r="AA38" s="8"/>
      <c r="AB38" s="8"/>
      <c r="AC38" s="8"/>
      <c r="AD38" s="8"/>
      <c r="AE38" s="8"/>
      <c r="AF38" s="8"/>
      <c r="AG38" s="8"/>
      <c r="AH38" s="8"/>
      <c r="AI38" s="8"/>
      <c r="AJ38" s="8"/>
      <c r="AK38" s="8"/>
      <c r="AL38" s="8"/>
      <c r="AM38" s="8"/>
      <c r="AN38" s="8"/>
      <c r="AO38" s="8"/>
      <c r="AP38" s="8"/>
      <c r="AQ38" s="8"/>
      <c r="AR38" s="8"/>
      <c r="AS38" s="8"/>
      <c r="AT38" s="8"/>
      <c r="AU38" s="8"/>
      <c r="AV38" s="8"/>
      <c r="AW38" s="8"/>
    </row>
    <row r="39" spans="1:49" ht="11.25" customHeight="1">
      <c r="A39" s="77"/>
      <c r="B39" s="76"/>
      <c r="C39" s="76"/>
      <c r="D39" s="76"/>
      <c r="E39" s="76"/>
      <c r="F39" s="76"/>
      <c r="G39" s="76"/>
      <c r="H39" s="76"/>
      <c r="I39" s="76"/>
      <c r="J39" s="76"/>
      <c r="K39" s="76"/>
      <c r="L39" s="76"/>
      <c r="M39" s="76"/>
      <c r="Z39" s="7"/>
      <c r="AA39" s="8"/>
      <c r="AB39" s="8"/>
      <c r="AC39" s="8"/>
      <c r="AD39" s="8"/>
      <c r="AE39" s="8"/>
      <c r="AF39" s="8"/>
      <c r="AG39" s="8"/>
      <c r="AH39" s="8"/>
      <c r="AI39" s="8"/>
      <c r="AJ39" s="8"/>
      <c r="AK39" s="8"/>
      <c r="AL39" s="8"/>
      <c r="AM39" s="8"/>
      <c r="AN39" s="8"/>
      <c r="AO39" s="8"/>
      <c r="AP39" s="8"/>
      <c r="AQ39" s="8"/>
      <c r="AR39" s="8"/>
      <c r="AS39" s="8"/>
      <c r="AT39" s="8"/>
      <c r="AU39" s="8"/>
      <c r="AV39" s="8"/>
      <c r="AW39" s="8"/>
    </row>
    <row r="40" spans="1:49" ht="18.600000000000001">
      <c r="A40" s="78" t="s">
        <v>87</v>
      </c>
      <c r="B40" s="402"/>
      <c r="C40" s="352"/>
      <c r="D40" s="54"/>
      <c r="E40" s="54"/>
      <c r="F40" s="76"/>
      <c r="G40" s="76"/>
      <c r="H40" s="76"/>
      <c r="I40" s="76"/>
      <c r="J40" s="76"/>
      <c r="K40" s="76"/>
      <c r="L40" s="76"/>
      <c r="M40" s="76"/>
      <c r="Z40" s="7"/>
      <c r="AA40" s="8"/>
      <c r="AB40" s="8"/>
      <c r="AC40" s="8"/>
      <c r="AD40" s="8"/>
      <c r="AE40" s="8"/>
      <c r="AF40" s="8"/>
      <c r="AG40" s="8"/>
      <c r="AH40" s="8"/>
      <c r="AI40" s="8"/>
      <c r="AJ40" s="8"/>
      <c r="AK40" s="8"/>
      <c r="AL40" s="8"/>
      <c r="AM40" s="8"/>
      <c r="AN40" s="8"/>
      <c r="AO40" s="8"/>
      <c r="AP40" s="8"/>
      <c r="AQ40" s="8"/>
      <c r="AR40" s="8"/>
      <c r="AS40" s="8"/>
      <c r="AT40" s="8"/>
      <c r="AU40" s="8"/>
      <c r="AV40" s="8"/>
      <c r="AW40" s="8"/>
    </row>
    <row r="41" spans="1:49" ht="18.600000000000001">
      <c r="A41" s="78"/>
      <c r="B41" s="214"/>
      <c r="C41" s="216"/>
      <c r="D41" s="54"/>
      <c r="E41" s="54"/>
      <c r="F41" s="76"/>
      <c r="G41" s="76"/>
      <c r="H41" s="76"/>
      <c r="I41" s="76"/>
      <c r="J41" s="76"/>
      <c r="K41" s="76"/>
      <c r="L41" s="76"/>
      <c r="M41" s="76"/>
      <c r="Z41" s="7"/>
      <c r="AA41" s="8"/>
      <c r="AB41" s="8"/>
      <c r="AC41" s="8"/>
      <c r="AD41" s="8"/>
      <c r="AE41" s="8"/>
      <c r="AF41" s="8"/>
      <c r="AG41" s="8"/>
      <c r="AH41" s="8"/>
      <c r="AI41" s="8"/>
      <c r="AJ41" s="8"/>
      <c r="AK41" s="8"/>
      <c r="AL41" s="8"/>
      <c r="AM41" s="8"/>
      <c r="AN41" s="8"/>
      <c r="AO41" s="8"/>
      <c r="AP41" s="8"/>
      <c r="AQ41" s="8"/>
      <c r="AR41" s="8"/>
      <c r="AS41" s="8"/>
      <c r="AT41" s="8"/>
      <c r="AU41" s="8"/>
      <c r="AV41" s="8"/>
      <c r="AW41" s="8"/>
    </row>
    <row r="42" spans="1:49" ht="18.95" thickBot="1">
      <c r="A42" s="213" t="s">
        <v>89</v>
      </c>
      <c r="C42" s="215"/>
      <c r="Z42" s="7"/>
      <c r="AA42" s="8"/>
      <c r="AB42" s="8"/>
      <c r="AC42" s="8"/>
      <c r="AD42" s="8"/>
      <c r="AE42" s="8"/>
      <c r="AF42" s="8"/>
      <c r="AG42" s="8"/>
      <c r="AH42" s="8"/>
      <c r="AI42" s="8"/>
      <c r="AJ42" s="8"/>
      <c r="AK42" s="8"/>
      <c r="AL42" s="8"/>
      <c r="AM42" s="8"/>
      <c r="AN42" s="8"/>
      <c r="AO42" s="8"/>
      <c r="AP42" s="8"/>
      <c r="AQ42" s="8"/>
      <c r="AR42" s="8"/>
      <c r="AS42" s="8"/>
      <c r="AT42" s="8"/>
      <c r="AU42" s="8"/>
      <c r="AV42" s="8"/>
      <c r="AW42" s="8"/>
    </row>
    <row r="43" spans="1:49" s="49" customFormat="1" ht="19.5" customHeight="1" thickBot="1">
      <c r="A43" s="79" t="s">
        <v>90</v>
      </c>
      <c r="B43" s="80" t="s">
        <v>4</v>
      </c>
      <c r="C43" s="81" t="s">
        <v>91</v>
      </c>
      <c r="D43" s="81" t="s">
        <v>6</v>
      </c>
      <c r="E43" s="81" t="s">
        <v>7</v>
      </c>
      <c r="F43" s="81" t="s">
        <v>8</v>
      </c>
      <c r="G43" s="81" t="s">
        <v>9</v>
      </c>
      <c r="H43" s="81" t="s">
        <v>10</v>
      </c>
      <c r="I43" s="81" t="s">
        <v>11</v>
      </c>
      <c r="J43" s="81" t="s">
        <v>12</v>
      </c>
      <c r="K43" s="81" t="s">
        <v>13</v>
      </c>
      <c r="L43" s="81" t="s">
        <v>14</v>
      </c>
      <c r="M43" s="81" t="s">
        <v>15</v>
      </c>
      <c r="N43" s="81" t="s">
        <v>16</v>
      </c>
      <c r="O43" s="81" t="s">
        <v>17</v>
      </c>
      <c r="P43" s="81" t="s">
        <v>18</v>
      </c>
      <c r="Q43" s="81" t="s">
        <v>19</v>
      </c>
      <c r="R43" s="82" t="s">
        <v>36</v>
      </c>
      <c r="S43" s="82" t="s">
        <v>92</v>
      </c>
      <c r="T43" s="82" t="s">
        <v>93</v>
      </c>
      <c r="U43" s="82" t="s">
        <v>94</v>
      </c>
      <c r="V43" s="82" t="s">
        <v>95</v>
      </c>
      <c r="W43" s="82" t="s">
        <v>96</v>
      </c>
      <c r="X43" s="82" t="s">
        <v>97</v>
      </c>
      <c r="Y43" s="82" t="s">
        <v>98</v>
      </c>
      <c r="Z43" s="83" t="s">
        <v>99</v>
      </c>
      <c r="AA43" s="53"/>
      <c r="AB43" s="53"/>
      <c r="AC43" s="53"/>
      <c r="AD43" s="53"/>
      <c r="AE43" s="53"/>
      <c r="AF43" s="53"/>
      <c r="AG43" s="53"/>
      <c r="AH43" s="53"/>
      <c r="AI43" s="53"/>
      <c r="AJ43" s="53"/>
      <c r="AK43" s="53"/>
      <c r="AL43" s="53"/>
      <c r="AM43" s="53"/>
      <c r="AN43" s="53"/>
      <c r="AO43" s="53"/>
      <c r="AP43" s="53"/>
      <c r="AQ43" s="53"/>
      <c r="AR43" s="53"/>
      <c r="AS43" s="53"/>
      <c r="AT43" s="53"/>
      <c r="AU43" s="53"/>
      <c r="AV43" s="53"/>
      <c r="AW43" s="53"/>
    </row>
    <row r="44" spans="1:49" s="280" customFormat="1" ht="15.6">
      <c r="A44" s="275"/>
      <c r="B44" s="276"/>
      <c r="C44" s="241"/>
      <c r="D44" s="277"/>
      <c r="E44" s="89"/>
      <c r="F44" s="277"/>
      <c r="G44" s="89"/>
      <c r="H44" s="277"/>
      <c r="I44" s="89"/>
      <c r="J44" s="89"/>
      <c r="K44" s="89"/>
      <c r="L44" s="89"/>
      <c r="M44" s="89"/>
      <c r="N44" s="89"/>
      <c r="O44" s="89"/>
      <c r="P44" s="89"/>
      <c r="Q44" s="90"/>
      <c r="R44" s="90"/>
      <c r="S44" s="90"/>
      <c r="T44" s="90"/>
      <c r="U44" s="90"/>
      <c r="V44" s="90"/>
      <c r="W44" s="90"/>
      <c r="X44" s="90"/>
      <c r="Y44" s="90"/>
      <c r="Z44" s="278"/>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row>
    <row r="45" spans="1:49" s="280" customFormat="1" ht="15.6">
      <c r="A45" s="275"/>
      <c r="B45" s="105"/>
      <c r="C45" s="241"/>
      <c r="D45" s="96"/>
      <c r="E45" s="107"/>
      <c r="F45" s="96"/>
      <c r="G45" s="107"/>
      <c r="H45" s="96"/>
      <c r="I45" s="107"/>
      <c r="J45" s="96"/>
      <c r="K45" s="96"/>
      <c r="L45" s="96"/>
      <c r="M45" s="96"/>
      <c r="N45" s="96"/>
      <c r="O45" s="96"/>
      <c r="P45" s="96"/>
      <c r="Q45" s="97"/>
      <c r="R45" s="97"/>
      <c r="S45" s="97"/>
      <c r="T45" s="97"/>
      <c r="U45" s="97"/>
      <c r="V45" s="97"/>
      <c r="W45" s="97"/>
      <c r="X45" s="97"/>
      <c r="Y45" s="97"/>
      <c r="Z45" s="281"/>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row>
    <row r="46" spans="1:49" s="280" customFormat="1" ht="15.6">
      <c r="A46" s="275"/>
      <c r="B46" s="105"/>
      <c r="C46" s="241"/>
      <c r="D46" s="96"/>
      <c r="E46" s="107"/>
      <c r="F46" s="96"/>
      <c r="G46" s="107"/>
      <c r="H46" s="96"/>
      <c r="I46" s="107"/>
      <c r="J46" s="96"/>
      <c r="K46" s="96"/>
      <c r="L46" s="96"/>
      <c r="M46" s="96"/>
      <c r="N46" s="96"/>
      <c r="O46" s="96"/>
      <c r="P46" s="96"/>
      <c r="Q46" s="97"/>
      <c r="R46" s="97"/>
      <c r="S46" s="97"/>
      <c r="T46" s="97"/>
      <c r="U46" s="97"/>
      <c r="V46" s="97"/>
      <c r="W46" s="97"/>
      <c r="X46" s="97"/>
      <c r="Y46" s="97"/>
      <c r="Z46" s="281"/>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row>
    <row r="47" spans="1:49" s="280" customFormat="1" ht="15.6">
      <c r="A47" s="275"/>
      <c r="B47" s="105"/>
      <c r="C47" s="241"/>
      <c r="D47" s="96"/>
      <c r="E47" s="107"/>
      <c r="F47" s="96"/>
      <c r="G47" s="107"/>
      <c r="H47" s="96"/>
      <c r="I47" s="107"/>
      <c r="J47" s="96"/>
      <c r="K47" s="96"/>
      <c r="L47" s="96"/>
      <c r="M47" s="96"/>
      <c r="N47" s="96"/>
      <c r="O47" s="96"/>
      <c r="P47" s="96"/>
      <c r="Q47" s="97"/>
      <c r="R47" s="97"/>
      <c r="S47" s="97"/>
      <c r="T47" s="97"/>
      <c r="U47" s="97"/>
      <c r="V47" s="97"/>
      <c r="W47" s="97"/>
      <c r="X47" s="97"/>
      <c r="Y47" s="97"/>
      <c r="Z47" s="281"/>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row>
    <row r="48" spans="1:49" s="280" customFormat="1" ht="15.6">
      <c r="A48" s="282"/>
      <c r="B48" s="105"/>
      <c r="C48" s="241"/>
      <c r="D48" s="96"/>
      <c r="E48" s="96"/>
      <c r="F48" s="96"/>
      <c r="G48" s="107"/>
      <c r="H48" s="96"/>
      <c r="I48" s="107"/>
      <c r="J48" s="96"/>
      <c r="K48" s="96"/>
      <c r="L48" s="96"/>
      <c r="M48" s="96"/>
      <c r="N48" s="96"/>
      <c r="O48" s="96"/>
      <c r="P48" s="96"/>
      <c r="Q48" s="97"/>
      <c r="R48" s="97"/>
      <c r="S48" s="97"/>
      <c r="T48" s="97"/>
      <c r="U48" s="97"/>
      <c r="V48" s="97"/>
      <c r="W48" s="97"/>
      <c r="X48" s="97"/>
      <c r="Y48" s="97"/>
      <c r="Z48" s="281"/>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row>
    <row r="49" spans="1:49" s="280" customFormat="1" ht="15.6">
      <c r="A49" s="282"/>
      <c r="B49" s="105"/>
      <c r="C49" s="241"/>
      <c r="D49" s="96"/>
      <c r="E49" s="96"/>
      <c r="F49" s="96"/>
      <c r="G49" s="107"/>
      <c r="H49" s="96"/>
      <c r="I49" s="107"/>
      <c r="J49" s="96"/>
      <c r="K49" s="96"/>
      <c r="L49" s="96"/>
      <c r="M49" s="96"/>
      <c r="N49" s="96"/>
      <c r="O49" s="96"/>
      <c r="P49" s="96"/>
      <c r="Q49" s="97"/>
      <c r="R49" s="97"/>
      <c r="S49" s="97"/>
      <c r="T49" s="97"/>
      <c r="U49" s="97"/>
      <c r="V49" s="97"/>
      <c r="W49" s="97"/>
      <c r="X49" s="97"/>
      <c r="Y49" s="97"/>
      <c r="Z49" s="281"/>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row>
    <row r="50" spans="1:49" s="280" customFormat="1" ht="15.6">
      <c r="A50" s="282"/>
      <c r="B50" s="105"/>
      <c r="C50" s="106"/>
      <c r="D50" s="96"/>
      <c r="E50" s="96"/>
      <c r="F50" s="96"/>
      <c r="G50" s="107"/>
      <c r="H50" s="96"/>
      <c r="I50" s="107"/>
      <c r="J50" s="96"/>
      <c r="K50" s="96"/>
      <c r="L50" s="96"/>
      <c r="M50" s="96"/>
      <c r="N50" s="96"/>
      <c r="O50" s="96"/>
      <c r="P50" s="96"/>
      <c r="Q50" s="97"/>
      <c r="R50" s="97"/>
      <c r="S50" s="97"/>
      <c r="T50" s="97"/>
      <c r="U50" s="97"/>
      <c r="V50" s="97"/>
      <c r="W50" s="97"/>
      <c r="X50" s="97"/>
      <c r="Y50" s="97"/>
      <c r="Z50" s="281"/>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row>
    <row r="51" spans="1:49" s="280" customFormat="1" ht="15.6">
      <c r="A51" s="282"/>
      <c r="B51" s="105"/>
      <c r="C51" s="106"/>
      <c r="D51" s="96"/>
      <c r="E51" s="96"/>
      <c r="F51" s="96"/>
      <c r="G51" s="107"/>
      <c r="H51" s="283"/>
      <c r="I51" s="96"/>
      <c r="J51" s="96"/>
      <c r="K51" s="107"/>
      <c r="L51" s="96"/>
      <c r="M51" s="107"/>
      <c r="N51" s="96"/>
      <c r="O51" s="96"/>
      <c r="P51" s="96"/>
      <c r="Q51" s="97"/>
      <c r="R51" s="97"/>
      <c r="S51" s="97"/>
      <c r="T51" s="97"/>
      <c r="U51" s="97"/>
      <c r="V51" s="97"/>
      <c r="W51" s="97"/>
      <c r="X51" s="97"/>
      <c r="Y51" s="97"/>
      <c r="Z51" s="281"/>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row>
    <row r="52" spans="1:49" s="280" customFormat="1" ht="15.6">
      <c r="A52" s="282"/>
      <c r="B52" s="105"/>
      <c r="C52" s="106"/>
      <c r="D52" s="96"/>
      <c r="E52" s="96"/>
      <c r="F52" s="96"/>
      <c r="G52" s="96"/>
      <c r="H52" s="108"/>
      <c r="I52" s="96"/>
      <c r="J52" s="96"/>
      <c r="K52" s="107"/>
      <c r="L52" s="96"/>
      <c r="M52" s="107"/>
      <c r="N52" s="96"/>
      <c r="O52" s="96"/>
      <c r="P52" s="96"/>
      <c r="Q52" s="97"/>
      <c r="R52" s="97"/>
      <c r="S52" s="97"/>
      <c r="T52" s="97"/>
      <c r="U52" s="97"/>
      <c r="V52" s="97"/>
      <c r="W52" s="97"/>
      <c r="X52" s="97"/>
      <c r="Y52" s="97"/>
      <c r="Z52" s="281"/>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row>
    <row r="53" spans="1:49" s="280" customFormat="1" ht="15.6">
      <c r="A53" s="282"/>
      <c r="B53" s="105"/>
      <c r="C53" s="106"/>
      <c r="D53" s="96"/>
      <c r="E53" s="96"/>
      <c r="F53" s="96"/>
      <c r="G53" s="96"/>
      <c r="H53" s="96"/>
      <c r="I53" s="96"/>
      <c r="J53" s="96"/>
      <c r="K53" s="107"/>
      <c r="L53" s="96"/>
      <c r="M53" s="107"/>
      <c r="N53" s="96"/>
      <c r="O53" s="96"/>
      <c r="P53" s="96"/>
      <c r="Q53" s="97"/>
      <c r="R53" s="97"/>
      <c r="S53" s="97"/>
      <c r="T53" s="97"/>
      <c r="U53" s="97"/>
      <c r="V53" s="97"/>
      <c r="W53" s="97"/>
      <c r="X53" s="97"/>
      <c r="Y53" s="97"/>
      <c r="Z53" s="281"/>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row>
    <row r="54" spans="1:49" s="280" customFormat="1" ht="15.6">
      <c r="A54" s="282"/>
      <c r="B54" s="105"/>
      <c r="C54" s="106"/>
      <c r="D54" s="96"/>
      <c r="E54" s="96"/>
      <c r="F54" s="96"/>
      <c r="G54" s="96"/>
      <c r="H54" s="96"/>
      <c r="I54" s="96"/>
      <c r="J54" s="96"/>
      <c r="K54" s="107"/>
      <c r="L54" s="96"/>
      <c r="M54" s="107"/>
      <c r="N54" s="96"/>
      <c r="O54" s="96"/>
      <c r="P54" s="96"/>
      <c r="Q54" s="97"/>
      <c r="R54" s="97"/>
      <c r="S54" s="97"/>
      <c r="T54" s="97"/>
      <c r="U54" s="97"/>
      <c r="V54" s="97"/>
      <c r="W54" s="97"/>
      <c r="X54" s="97"/>
      <c r="Y54" s="97"/>
      <c r="Z54" s="281"/>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row>
    <row r="55" spans="1:49" s="280" customFormat="1" ht="15.6">
      <c r="A55" s="104"/>
      <c r="B55" s="105"/>
      <c r="C55" s="106"/>
      <c r="D55" s="96"/>
      <c r="E55" s="96"/>
      <c r="F55" s="96"/>
      <c r="G55" s="107"/>
      <c r="H55" s="108"/>
      <c r="I55" s="96"/>
      <c r="J55" s="96"/>
      <c r="K55" s="107"/>
      <c r="L55" s="96"/>
      <c r="M55" s="107"/>
      <c r="N55" s="96"/>
      <c r="O55" s="96"/>
      <c r="P55" s="96"/>
      <c r="Q55" s="97"/>
      <c r="R55" s="97"/>
      <c r="S55" s="97"/>
      <c r="T55" s="97"/>
      <c r="U55" s="97"/>
      <c r="V55" s="97"/>
      <c r="W55" s="97"/>
      <c r="X55" s="97"/>
      <c r="Y55" s="97"/>
      <c r="Z55" s="281"/>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row>
    <row r="56" spans="1:49" s="280" customFormat="1" ht="15.6">
      <c r="A56" s="104"/>
      <c r="B56" s="105"/>
      <c r="C56" s="106"/>
      <c r="D56" s="96"/>
      <c r="E56" s="96"/>
      <c r="F56" s="96"/>
      <c r="G56" s="107"/>
      <c r="H56" s="108"/>
      <c r="I56" s="96"/>
      <c r="J56" s="96"/>
      <c r="K56" s="107"/>
      <c r="L56" s="96"/>
      <c r="M56" s="107"/>
      <c r="N56" s="96"/>
      <c r="O56" s="96"/>
      <c r="P56" s="96"/>
      <c r="Q56" s="97"/>
      <c r="R56" s="97"/>
      <c r="S56" s="97"/>
      <c r="T56" s="97"/>
      <c r="U56" s="97"/>
      <c r="V56" s="97"/>
      <c r="W56" s="97"/>
      <c r="X56" s="97"/>
      <c r="Y56" s="97"/>
      <c r="Z56" s="281"/>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row>
    <row r="57" spans="1:49" s="280" customFormat="1" ht="15.6">
      <c r="A57" s="104"/>
      <c r="B57" s="105"/>
      <c r="C57" s="106"/>
      <c r="D57" s="96"/>
      <c r="E57" s="96"/>
      <c r="F57" s="96"/>
      <c r="G57" s="107"/>
      <c r="H57" s="108"/>
      <c r="I57" s="96"/>
      <c r="J57" s="96"/>
      <c r="K57" s="107"/>
      <c r="L57" s="96"/>
      <c r="M57" s="107"/>
      <c r="N57" s="96"/>
      <c r="O57" s="96"/>
      <c r="P57" s="96"/>
      <c r="Q57" s="97"/>
      <c r="R57" s="97"/>
      <c r="S57" s="97"/>
      <c r="T57" s="97"/>
      <c r="U57" s="97"/>
      <c r="V57" s="97"/>
      <c r="W57" s="97"/>
      <c r="X57" s="97"/>
      <c r="Y57" s="97"/>
      <c r="Z57" s="281"/>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row>
    <row r="58" spans="1:49" s="280" customFormat="1" ht="15.6">
      <c r="A58" s="104"/>
      <c r="B58" s="105"/>
      <c r="C58" s="106"/>
      <c r="D58" s="96"/>
      <c r="E58" s="96"/>
      <c r="F58" s="96"/>
      <c r="G58" s="107"/>
      <c r="H58" s="108"/>
      <c r="I58" s="96"/>
      <c r="J58" s="96"/>
      <c r="K58" s="107"/>
      <c r="L58" s="96"/>
      <c r="M58" s="107"/>
      <c r="N58" s="96"/>
      <c r="O58" s="96"/>
      <c r="P58" s="96"/>
      <c r="Q58" s="97"/>
      <c r="R58" s="97"/>
      <c r="S58" s="97"/>
      <c r="T58" s="97"/>
      <c r="U58" s="97"/>
      <c r="V58" s="97"/>
      <c r="W58" s="97"/>
      <c r="X58" s="97"/>
      <c r="Y58" s="97"/>
      <c r="Z58" s="281"/>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row>
    <row r="59" spans="1:49" s="280" customFormat="1" ht="15.6">
      <c r="A59" s="104"/>
      <c r="B59" s="105"/>
      <c r="C59" s="106"/>
      <c r="D59" s="96"/>
      <c r="E59" s="96"/>
      <c r="F59" s="96"/>
      <c r="G59" s="107"/>
      <c r="H59" s="108"/>
      <c r="I59" s="96"/>
      <c r="J59" s="96"/>
      <c r="K59" s="107"/>
      <c r="L59" s="96"/>
      <c r="M59" s="107"/>
      <c r="N59" s="96"/>
      <c r="O59" s="96"/>
      <c r="P59" s="96"/>
      <c r="Q59" s="97"/>
      <c r="R59" s="97"/>
      <c r="S59" s="97"/>
      <c r="T59" s="97"/>
      <c r="U59" s="97"/>
      <c r="V59" s="97"/>
      <c r="W59" s="97"/>
      <c r="X59" s="97"/>
      <c r="Y59" s="97"/>
      <c r="Z59" s="281"/>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row>
    <row r="60" spans="1:49" s="280" customFormat="1" ht="15.6">
      <c r="A60" s="104"/>
      <c r="B60" s="105"/>
      <c r="C60" s="106"/>
      <c r="D60" s="96"/>
      <c r="E60" s="96"/>
      <c r="F60" s="96"/>
      <c r="G60" s="107"/>
      <c r="H60" s="108"/>
      <c r="I60" s="96"/>
      <c r="J60" s="96"/>
      <c r="K60" s="107"/>
      <c r="L60" s="96"/>
      <c r="M60" s="107"/>
      <c r="N60" s="96"/>
      <c r="O60" s="96"/>
      <c r="P60" s="96"/>
      <c r="Q60" s="97"/>
      <c r="R60" s="97"/>
      <c r="S60" s="97"/>
      <c r="T60" s="97"/>
      <c r="U60" s="97"/>
      <c r="V60" s="97"/>
      <c r="W60" s="97"/>
      <c r="X60" s="97"/>
      <c r="Y60" s="97"/>
      <c r="Z60" s="281"/>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row>
    <row r="61" spans="1:49" s="280" customFormat="1" ht="15.6">
      <c r="A61" s="104"/>
      <c r="B61" s="105"/>
      <c r="C61" s="106"/>
      <c r="D61" s="96"/>
      <c r="E61" s="96"/>
      <c r="F61" s="96"/>
      <c r="G61" s="107"/>
      <c r="H61" s="108"/>
      <c r="I61" s="96"/>
      <c r="J61" s="96"/>
      <c r="K61" s="107"/>
      <c r="L61" s="96"/>
      <c r="M61" s="107"/>
      <c r="N61" s="96"/>
      <c r="O61" s="96"/>
      <c r="P61" s="96"/>
      <c r="Q61" s="97"/>
      <c r="R61" s="97"/>
      <c r="S61" s="97"/>
      <c r="T61" s="97"/>
      <c r="U61" s="97"/>
      <c r="V61" s="97"/>
      <c r="W61" s="97"/>
      <c r="X61" s="97"/>
      <c r="Y61" s="97"/>
      <c r="Z61" s="281"/>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row>
    <row r="62" spans="1:49" s="280" customFormat="1" ht="15.6">
      <c r="A62" s="104"/>
      <c r="B62" s="105"/>
      <c r="C62" s="106"/>
      <c r="D62" s="96"/>
      <c r="E62" s="96"/>
      <c r="F62" s="96"/>
      <c r="G62" s="107"/>
      <c r="H62" s="108"/>
      <c r="I62" s="96"/>
      <c r="J62" s="96"/>
      <c r="K62" s="107"/>
      <c r="L62" s="96"/>
      <c r="M62" s="107"/>
      <c r="N62" s="96"/>
      <c r="O62" s="96"/>
      <c r="P62" s="96"/>
      <c r="Q62" s="97"/>
      <c r="R62" s="97"/>
      <c r="S62" s="97"/>
      <c r="T62" s="97"/>
      <c r="U62" s="97"/>
      <c r="V62" s="97"/>
      <c r="W62" s="97"/>
      <c r="X62" s="97"/>
      <c r="Y62" s="97"/>
      <c r="Z62" s="281"/>
      <c r="AA62" s="279"/>
      <c r="AB62" s="279"/>
      <c r="AC62" s="279"/>
      <c r="AD62" s="279"/>
      <c r="AE62" s="279"/>
      <c r="AF62" s="279"/>
      <c r="AG62" s="279"/>
      <c r="AH62" s="279"/>
      <c r="AI62" s="279"/>
      <c r="AJ62" s="279"/>
      <c r="AK62" s="279"/>
      <c r="AL62" s="279"/>
      <c r="AM62" s="279"/>
      <c r="AN62" s="279"/>
      <c r="AO62" s="279"/>
      <c r="AP62" s="279"/>
      <c r="AQ62" s="279"/>
      <c r="AR62" s="279"/>
      <c r="AS62" s="279"/>
      <c r="AT62" s="279"/>
      <c r="AU62" s="279"/>
      <c r="AV62" s="279"/>
      <c r="AW62" s="279"/>
    </row>
    <row r="63" spans="1:49" s="280" customFormat="1" ht="15.95" thickBot="1">
      <c r="A63" s="104"/>
      <c r="B63" s="105"/>
      <c r="C63" s="106"/>
      <c r="D63" s="96"/>
      <c r="E63" s="96"/>
      <c r="F63" s="96"/>
      <c r="G63" s="107"/>
      <c r="H63" s="108"/>
      <c r="I63" s="96"/>
      <c r="J63" s="96"/>
      <c r="K63" s="107"/>
      <c r="L63" s="96"/>
      <c r="M63" s="107"/>
      <c r="N63" s="96"/>
      <c r="O63" s="96"/>
      <c r="P63" s="96"/>
      <c r="Q63" s="97"/>
      <c r="R63" s="97"/>
      <c r="S63" s="97"/>
      <c r="T63" s="97"/>
      <c r="U63" s="97"/>
      <c r="V63" s="97"/>
      <c r="W63" s="97"/>
      <c r="X63" s="97"/>
      <c r="Y63" s="97"/>
      <c r="Z63" s="281"/>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row>
    <row r="64" spans="1:49" s="113" customFormat="1" ht="19.5" customHeight="1" thickBot="1">
      <c r="A64" s="292" t="s">
        <v>122</v>
      </c>
      <c r="B64" s="293"/>
      <c r="C64" s="294"/>
      <c r="D64" s="109">
        <f t="shared" ref="D64:Z64" si="0">SUM(D44:D63)</f>
        <v>0</v>
      </c>
      <c r="E64" s="109">
        <f t="shared" si="0"/>
        <v>0</v>
      </c>
      <c r="F64" s="109">
        <f t="shared" si="0"/>
        <v>0</v>
      </c>
      <c r="G64" s="109">
        <f t="shared" si="0"/>
        <v>0</v>
      </c>
      <c r="H64" s="109">
        <f t="shared" si="0"/>
        <v>0</v>
      </c>
      <c r="I64" s="109">
        <f t="shared" si="0"/>
        <v>0</v>
      </c>
      <c r="J64" s="109">
        <f t="shared" si="0"/>
        <v>0</v>
      </c>
      <c r="K64" s="109">
        <f t="shared" si="0"/>
        <v>0</v>
      </c>
      <c r="L64" s="109">
        <f t="shared" si="0"/>
        <v>0</v>
      </c>
      <c r="M64" s="109">
        <f t="shared" si="0"/>
        <v>0</v>
      </c>
      <c r="N64" s="109">
        <f t="shared" si="0"/>
        <v>0</v>
      </c>
      <c r="O64" s="109">
        <f t="shared" si="0"/>
        <v>0</v>
      </c>
      <c r="P64" s="109">
        <f t="shared" si="0"/>
        <v>0</v>
      </c>
      <c r="Q64" s="110">
        <f t="shared" si="0"/>
        <v>0</v>
      </c>
      <c r="R64" s="110">
        <f t="shared" si="0"/>
        <v>0</v>
      </c>
      <c r="S64" s="110">
        <f t="shared" si="0"/>
        <v>0</v>
      </c>
      <c r="T64" s="110">
        <f t="shared" si="0"/>
        <v>0</v>
      </c>
      <c r="U64" s="110">
        <f t="shared" si="0"/>
        <v>0</v>
      </c>
      <c r="V64" s="110">
        <f t="shared" si="0"/>
        <v>0</v>
      </c>
      <c r="W64" s="110">
        <f t="shared" si="0"/>
        <v>0</v>
      </c>
      <c r="X64" s="110">
        <f t="shared" si="0"/>
        <v>0</v>
      </c>
      <c r="Y64" s="110">
        <f t="shared" si="0"/>
        <v>0</v>
      </c>
      <c r="Z64" s="111">
        <f t="shared" si="0"/>
        <v>0</v>
      </c>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row>
    <row r="65" spans="1:49" ht="13.5" customHeight="1">
      <c r="A65" s="5"/>
      <c r="B65" s="49"/>
      <c r="C65" s="49"/>
      <c r="D65" s="49"/>
      <c r="E65" s="114"/>
      <c r="F65" s="114"/>
      <c r="G65" s="114"/>
      <c r="H65" s="114"/>
      <c r="I65" s="114"/>
      <c r="J65" s="114"/>
      <c r="K65" s="114"/>
      <c r="L65" s="114"/>
      <c r="M65" s="114"/>
      <c r="N65" s="114"/>
      <c r="O65" s="114"/>
      <c r="P65" s="114"/>
      <c r="Q65" s="114"/>
      <c r="R65" s="114"/>
      <c r="S65" s="114"/>
      <c r="T65" s="114"/>
      <c r="U65" s="114"/>
      <c r="Z65" s="7"/>
      <c r="AA65" s="8"/>
      <c r="AB65" s="8"/>
      <c r="AC65" s="8"/>
      <c r="AD65" s="8"/>
      <c r="AE65" s="8"/>
      <c r="AF65" s="8"/>
      <c r="AG65" s="8"/>
      <c r="AH65" s="8"/>
      <c r="AI65" s="8"/>
      <c r="AJ65" s="8"/>
      <c r="AK65" s="8"/>
      <c r="AL65" s="8"/>
      <c r="AM65" s="8"/>
      <c r="AN65" s="8"/>
      <c r="AO65" s="8"/>
      <c r="AP65" s="8"/>
      <c r="AQ65" s="8"/>
      <c r="AR65" s="8"/>
      <c r="AS65" s="8"/>
      <c r="AT65" s="8"/>
      <c r="AU65" s="8"/>
      <c r="AV65" s="8"/>
      <c r="AW65" s="8"/>
    </row>
    <row r="66" spans="1:49" s="51" customFormat="1" ht="24" customHeight="1">
      <c r="A66" s="333" t="s">
        <v>123</v>
      </c>
      <c r="B66" s="334"/>
      <c r="C66" s="334"/>
      <c r="D66" s="334"/>
      <c r="E66" s="334"/>
      <c r="F66" s="334"/>
      <c r="G66" s="334"/>
      <c r="H66" s="334"/>
      <c r="I66" s="334"/>
      <c r="J66" s="334"/>
      <c r="K66" s="334"/>
      <c r="L66" s="334"/>
      <c r="M66" s="115"/>
      <c r="N66" s="116"/>
      <c r="O66" s="116"/>
      <c r="P66" s="116"/>
      <c r="Q66" s="116"/>
      <c r="R66" s="116"/>
      <c r="S66" s="116"/>
      <c r="T66" s="116"/>
      <c r="U66" s="116"/>
      <c r="V66" s="116"/>
      <c r="W66" s="116"/>
      <c r="X66" s="116"/>
      <c r="Y66" s="116"/>
      <c r="Z66" s="117"/>
    </row>
    <row r="67" spans="1:49" s="25" customFormat="1" ht="15.6">
      <c r="A67" s="287" t="s">
        <v>124</v>
      </c>
      <c r="B67" s="300"/>
      <c r="C67" s="300"/>
      <c r="D67" s="300"/>
      <c r="E67" s="300"/>
      <c r="F67" s="300"/>
      <c r="G67" s="300"/>
      <c r="H67" s="300"/>
      <c r="I67" s="300"/>
      <c r="J67" s="300"/>
      <c r="K67" s="300"/>
      <c r="L67" s="300"/>
      <c r="M67" s="300"/>
      <c r="N67" s="300"/>
      <c r="O67" s="118"/>
      <c r="P67" s="118"/>
      <c r="Q67" s="118"/>
      <c r="Z67" s="119"/>
      <c r="AA67" s="24"/>
      <c r="AB67" s="24"/>
      <c r="AC67" s="24"/>
      <c r="AD67" s="24"/>
      <c r="AE67" s="24"/>
      <c r="AF67" s="24"/>
      <c r="AG67" s="24"/>
      <c r="AH67" s="24"/>
      <c r="AI67" s="24"/>
      <c r="AJ67" s="24"/>
      <c r="AK67" s="24"/>
      <c r="AL67" s="24"/>
      <c r="AM67" s="24"/>
      <c r="AN67" s="24"/>
      <c r="AO67" s="24"/>
      <c r="AP67" s="24"/>
      <c r="AQ67" s="24"/>
      <c r="AR67" s="24"/>
      <c r="AS67" s="24"/>
      <c r="AT67" s="24"/>
      <c r="AU67" s="24"/>
      <c r="AV67" s="24"/>
      <c r="AW67" s="24"/>
    </row>
    <row r="68" spans="1:49" s="25" customFormat="1" ht="15.6">
      <c r="A68" s="120" t="s">
        <v>125</v>
      </c>
      <c r="B68" s="22"/>
      <c r="C68" s="22"/>
      <c r="D68" s="22"/>
      <c r="E68" s="22"/>
      <c r="F68" s="22"/>
      <c r="G68" s="22"/>
      <c r="H68" s="22"/>
      <c r="I68" s="22"/>
      <c r="J68" s="22"/>
      <c r="K68" s="22"/>
      <c r="L68" s="22"/>
      <c r="M68" s="22"/>
      <c r="N68" s="22"/>
      <c r="O68" s="118"/>
      <c r="P68" s="118"/>
      <c r="Q68" s="118"/>
      <c r="Z68" s="119"/>
      <c r="AA68" s="24"/>
      <c r="AB68" s="24"/>
      <c r="AC68" s="24"/>
      <c r="AD68" s="24"/>
      <c r="AE68" s="24"/>
      <c r="AF68" s="24"/>
      <c r="AG68" s="24"/>
      <c r="AH68" s="24"/>
      <c r="AI68" s="24"/>
      <c r="AJ68" s="24"/>
      <c r="AK68" s="24"/>
      <c r="AL68" s="24"/>
      <c r="AM68" s="24"/>
      <c r="AN68" s="24"/>
      <c r="AO68" s="24"/>
      <c r="AP68" s="24"/>
      <c r="AQ68" s="24"/>
      <c r="AR68" s="24"/>
      <c r="AS68" s="24"/>
      <c r="AT68" s="24"/>
      <c r="AU68" s="24"/>
      <c r="AV68" s="24"/>
      <c r="AW68" s="24"/>
    </row>
    <row r="69" spans="1:49" s="25" customFormat="1" ht="15.6">
      <c r="A69" s="287" t="s">
        <v>126</v>
      </c>
      <c r="B69" s="288"/>
      <c r="C69" s="288"/>
      <c r="D69" s="288"/>
      <c r="E69" s="288"/>
      <c r="F69" s="288"/>
      <c r="G69" s="288"/>
      <c r="H69" s="288"/>
      <c r="I69" s="288"/>
      <c r="J69" s="288"/>
      <c r="K69" s="288"/>
      <c r="L69" s="288"/>
      <c r="M69" s="288"/>
      <c r="N69" s="288"/>
      <c r="O69" s="289"/>
      <c r="P69" s="289"/>
      <c r="Q69" s="289"/>
      <c r="R69" s="289"/>
      <c r="S69" s="289"/>
      <c r="T69" s="289"/>
      <c r="U69" s="289"/>
      <c r="V69" s="289"/>
      <c r="W69" s="289"/>
      <c r="X69" s="289"/>
      <c r="Y69" s="289"/>
      <c r="Z69" s="119"/>
      <c r="AA69" s="24"/>
      <c r="AB69" s="24"/>
      <c r="AC69" s="24"/>
      <c r="AD69" s="24"/>
      <c r="AE69" s="24"/>
      <c r="AF69" s="24"/>
      <c r="AG69" s="24"/>
      <c r="AH69" s="24"/>
      <c r="AI69" s="24"/>
      <c r="AJ69" s="24"/>
      <c r="AK69" s="24"/>
      <c r="AL69" s="24"/>
      <c r="AM69" s="24"/>
      <c r="AN69" s="24"/>
      <c r="AO69" s="24"/>
      <c r="AP69" s="24"/>
      <c r="AQ69" s="24"/>
      <c r="AR69" s="24"/>
      <c r="AS69" s="24"/>
      <c r="AT69" s="24"/>
      <c r="AU69" s="24"/>
      <c r="AV69" s="24"/>
      <c r="AW69" s="24"/>
    </row>
    <row r="70" spans="1:49" s="25" customFormat="1" ht="15.6">
      <c r="A70" s="209"/>
      <c r="B70" s="208"/>
      <c r="C70" s="208"/>
      <c r="D70" s="208"/>
      <c r="E70" s="208"/>
      <c r="F70" s="208"/>
      <c r="G70" s="208"/>
      <c r="H70" s="208"/>
      <c r="I70" s="208"/>
      <c r="J70" s="208"/>
      <c r="K70" s="208"/>
      <c r="L70" s="208"/>
      <c r="M70" s="208"/>
      <c r="N70" s="208"/>
      <c r="O70" s="6"/>
      <c r="P70" s="6"/>
      <c r="Q70" s="6"/>
      <c r="R70" s="6"/>
      <c r="S70" s="6"/>
      <c r="T70" s="6"/>
      <c r="U70" s="6"/>
      <c r="V70" s="6"/>
      <c r="W70" s="6"/>
      <c r="X70" s="6"/>
      <c r="Y70" s="6"/>
      <c r="Z70" s="119"/>
      <c r="AA70" s="24"/>
      <c r="AB70" s="24"/>
      <c r="AC70" s="24"/>
      <c r="AD70" s="24"/>
      <c r="AE70" s="24"/>
      <c r="AF70" s="24"/>
      <c r="AG70" s="24"/>
      <c r="AH70" s="24"/>
      <c r="AI70" s="24"/>
      <c r="AJ70" s="24"/>
      <c r="AK70" s="24"/>
      <c r="AL70" s="24"/>
      <c r="AM70" s="24"/>
      <c r="AN70" s="24"/>
      <c r="AO70" s="24"/>
      <c r="AP70" s="24"/>
      <c r="AQ70" s="24"/>
      <c r="AR70" s="24"/>
      <c r="AS70" s="24"/>
      <c r="AT70" s="24"/>
      <c r="AU70" s="24"/>
      <c r="AV70" s="24"/>
      <c r="AW70" s="24"/>
    </row>
    <row r="71" spans="1:49" s="51" customFormat="1" ht="19.5" customHeight="1" thickBot="1">
      <c r="A71" s="213" t="s">
        <v>127</v>
      </c>
      <c r="B71" s="122"/>
      <c r="C71" s="122"/>
      <c r="D71" s="122"/>
      <c r="E71" s="50"/>
      <c r="F71" s="6"/>
      <c r="G71" s="6"/>
      <c r="H71" s="4"/>
      <c r="I71" s="4"/>
      <c r="J71" s="71"/>
      <c r="K71" s="123"/>
      <c r="L71" s="123"/>
      <c r="M71" s="123"/>
      <c r="Z71" s="124"/>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row>
    <row r="72" spans="1:49" s="51" customFormat="1" ht="15.6">
      <c r="A72" s="312" t="s">
        <v>128</v>
      </c>
      <c r="B72" s="315" t="s">
        <v>129</v>
      </c>
      <c r="C72" s="318" t="s">
        <v>130</v>
      </c>
      <c r="D72" s="395"/>
      <c r="E72" s="322" t="s">
        <v>131</v>
      </c>
      <c r="F72" s="398"/>
      <c r="G72" s="398"/>
      <c r="H72" s="399"/>
      <c r="K72" s="126"/>
      <c r="L72" s="126"/>
      <c r="M72" s="123"/>
      <c r="Z72" s="124"/>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row>
    <row r="73" spans="1:49" s="51" customFormat="1" ht="22.5" customHeight="1">
      <c r="A73" s="313"/>
      <c r="B73" s="316"/>
      <c r="C73" s="396"/>
      <c r="D73" s="397"/>
      <c r="E73" s="325" t="s">
        <v>132</v>
      </c>
      <c r="F73" s="400"/>
      <c r="G73" s="327" t="s">
        <v>133</v>
      </c>
      <c r="H73" s="401"/>
      <c r="K73" s="32"/>
      <c r="L73" s="32"/>
      <c r="M73" s="123"/>
      <c r="Z73" s="124"/>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row>
    <row r="74" spans="1:49" s="51" customFormat="1" ht="62.25" customHeight="1" thickBot="1">
      <c r="A74" s="393"/>
      <c r="B74" s="394"/>
      <c r="C74" s="267" t="s">
        <v>134</v>
      </c>
      <c r="D74" s="268" t="s">
        <v>135</v>
      </c>
      <c r="E74" s="269" t="s">
        <v>136</v>
      </c>
      <c r="F74" s="270" t="s">
        <v>137</v>
      </c>
      <c r="G74" s="271" t="s">
        <v>136</v>
      </c>
      <c r="H74" s="270" t="s">
        <v>137</v>
      </c>
      <c r="K74" s="32"/>
      <c r="L74" s="32"/>
      <c r="M74" s="123"/>
      <c r="Z74" s="124"/>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row>
    <row r="75" spans="1:49" s="51" customFormat="1" ht="15" customHeight="1">
      <c r="A75" s="127" t="s">
        <v>138</v>
      </c>
      <c r="B75" s="128"/>
      <c r="C75" s="129">
        <v>32.4</v>
      </c>
      <c r="D75" s="130">
        <f t="shared" ref="D75:D84" si="1">SUM(C75/0.6)*B75</f>
        <v>0</v>
      </c>
      <c r="E75" s="129">
        <v>323</v>
      </c>
      <c r="F75" s="131">
        <f t="shared" ref="F75:F84" si="2">SUM(E75*B75)</f>
        <v>0</v>
      </c>
      <c r="G75" s="132">
        <f t="shared" ref="G75:G84" si="3">E75</f>
        <v>323</v>
      </c>
      <c r="H75" s="133">
        <f t="shared" ref="H75:H84" si="4">SUM(G75*B75)</f>
        <v>0</v>
      </c>
      <c r="K75" s="32"/>
      <c r="L75" s="32"/>
      <c r="M75" s="123"/>
      <c r="Z75" s="124"/>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row>
    <row r="76" spans="1:49" s="51" customFormat="1" ht="15.6">
      <c r="A76" s="127" t="s">
        <v>139</v>
      </c>
      <c r="B76" s="134"/>
      <c r="C76" s="135">
        <v>22.3</v>
      </c>
      <c r="D76" s="136">
        <f t="shared" si="1"/>
        <v>0</v>
      </c>
      <c r="E76" s="135">
        <v>213</v>
      </c>
      <c r="F76" s="137">
        <f t="shared" si="2"/>
        <v>0</v>
      </c>
      <c r="G76" s="132">
        <f t="shared" si="3"/>
        <v>213</v>
      </c>
      <c r="H76" s="138">
        <f t="shared" si="4"/>
        <v>0</v>
      </c>
      <c r="K76" s="32"/>
      <c r="L76" s="32"/>
      <c r="M76" s="123"/>
      <c r="Z76" s="124"/>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row>
    <row r="77" spans="1:49" s="51" customFormat="1" ht="15.6">
      <c r="A77" s="127" t="s">
        <v>140</v>
      </c>
      <c r="B77" s="134"/>
      <c r="C77" s="135">
        <v>17.5</v>
      </c>
      <c r="D77" s="136">
        <f t="shared" si="1"/>
        <v>0</v>
      </c>
      <c r="E77" s="135">
        <v>111</v>
      </c>
      <c r="F77" s="137">
        <f t="shared" si="2"/>
        <v>0</v>
      </c>
      <c r="G77" s="132">
        <f t="shared" si="3"/>
        <v>111</v>
      </c>
      <c r="H77" s="138">
        <f t="shared" si="4"/>
        <v>0</v>
      </c>
      <c r="K77" s="32"/>
      <c r="L77" s="32"/>
      <c r="M77" s="123"/>
      <c r="Z77" s="124"/>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row>
    <row r="78" spans="1:49" s="4" customFormat="1" ht="15.6">
      <c r="A78" s="139"/>
      <c r="B78" s="134"/>
      <c r="C78" s="140"/>
      <c r="D78" s="136">
        <f t="shared" si="1"/>
        <v>0</v>
      </c>
      <c r="E78" s="140"/>
      <c r="F78" s="137">
        <f t="shared" si="2"/>
        <v>0</v>
      </c>
      <c r="G78" s="132">
        <f t="shared" si="3"/>
        <v>0</v>
      </c>
      <c r="H78" s="138">
        <f t="shared" si="4"/>
        <v>0</v>
      </c>
      <c r="K78" s="32"/>
      <c r="L78" s="32"/>
      <c r="Z78" s="141"/>
      <c r="AA78" s="3"/>
      <c r="AB78" s="3"/>
      <c r="AC78" s="3"/>
      <c r="AD78" s="3"/>
      <c r="AE78" s="3"/>
      <c r="AF78" s="3"/>
      <c r="AG78" s="3"/>
      <c r="AH78" s="3"/>
      <c r="AI78" s="3"/>
      <c r="AJ78" s="3"/>
      <c r="AK78" s="3"/>
      <c r="AL78" s="3"/>
      <c r="AM78" s="3"/>
      <c r="AN78" s="3"/>
      <c r="AO78" s="3"/>
      <c r="AP78" s="3"/>
      <c r="AQ78" s="3"/>
      <c r="AR78" s="3"/>
      <c r="AS78" s="3"/>
      <c r="AT78" s="3"/>
      <c r="AU78" s="3"/>
      <c r="AV78" s="3"/>
      <c r="AW78" s="3"/>
    </row>
    <row r="79" spans="1:49" s="4" customFormat="1" ht="15.6">
      <c r="A79" s="142"/>
      <c r="B79" s="134"/>
      <c r="C79" s="140"/>
      <c r="D79" s="136">
        <f t="shared" si="1"/>
        <v>0</v>
      </c>
      <c r="E79" s="140"/>
      <c r="F79" s="137">
        <f t="shared" si="2"/>
        <v>0</v>
      </c>
      <c r="G79" s="132">
        <f t="shared" si="3"/>
        <v>0</v>
      </c>
      <c r="H79" s="138">
        <f t="shared" si="4"/>
        <v>0</v>
      </c>
      <c r="K79" s="32"/>
      <c r="L79" s="32"/>
      <c r="Z79" s="141"/>
      <c r="AA79" s="3"/>
      <c r="AB79" s="3"/>
      <c r="AC79" s="3"/>
      <c r="AD79" s="3"/>
      <c r="AE79" s="3"/>
      <c r="AF79" s="3"/>
      <c r="AG79" s="3"/>
      <c r="AH79" s="3"/>
      <c r="AI79" s="3"/>
      <c r="AJ79" s="3"/>
      <c r="AK79" s="3"/>
      <c r="AL79" s="3"/>
      <c r="AM79" s="3"/>
      <c r="AN79" s="3"/>
      <c r="AO79" s="3"/>
      <c r="AP79" s="3"/>
      <c r="AQ79" s="3"/>
      <c r="AR79" s="3"/>
      <c r="AS79" s="3"/>
      <c r="AT79" s="3"/>
      <c r="AU79" s="3"/>
      <c r="AV79" s="3"/>
      <c r="AW79" s="3"/>
    </row>
    <row r="80" spans="1:49" s="4" customFormat="1" ht="15.6">
      <c r="A80" s="142"/>
      <c r="B80" s="134"/>
      <c r="C80" s="140"/>
      <c r="D80" s="136">
        <f t="shared" si="1"/>
        <v>0</v>
      </c>
      <c r="E80" s="140"/>
      <c r="F80" s="137">
        <f t="shared" si="2"/>
        <v>0</v>
      </c>
      <c r="G80" s="132">
        <f t="shared" si="3"/>
        <v>0</v>
      </c>
      <c r="H80" s="138">
        <f t="shared" si="4"/>
        <v>0</v>
      </c>
      <c r="K80" s="32"/>
      <c r="L80" s="32"/>
      <c r="Z80" s="141"/>
      <c r="AA80" s="3"/>
      <c r="AB80" s="3"/>
      <c r="AC80" s="3"/>
      <c r="AD80" s="3"/>
      <c r="AE80" s="3"/>
      <c r="AF80" s="3"/>
      <c r="AG80" s="3"/>
      <c r="AH80" s="3"/>
      <c r="AI80" s="3"/>
      <c r="AJ80" s="3"/>
      <c r="AK80" s="3"/>
      <c r="AL80" s="3"/>
      <c r="AM80" s="3"/>
      <c r="AN80" s="3"/>
      <c r="AO80" s="3"/>
      <c r="AP80" s="3"/>
      <c r="AQ80" s="3"/>
      <c r="AR80" s="3"/>
      <c r="AS80" s="3"/>
      <c r="AT80" s="3"/>
      <c r="AU80" s="3"/>
      <c r="AV80" s="3"/>
      <c r="AW80" s="3"/>
    </row>
    <row r="81" spans="1:49" s="4" customFormat="1" ht="15.6">
      <c r="A81" s="142"/>
      <c r="B81" s="134"/>
      <c r="C81" s="140"/>
      <c r="D81" s="136">
        <f t="shared" si="1"/>
        <v>0</v>
      </c>
      <c r="E81" s="140"/>
      <c r="F81" s="137">
        <f t="shared" si="2"/>
        <v>0</v>
      </c>
      <c r="G81" s="132">
        <f t="shared" si="3"/>
        <v>0</v>
      </c>
      <c r="H81" s="138">
        <f t="shared" si="4"/>
        <v>0</v>
      </c>
      <c r="K81" s="32"/>
      <c r="L81" s="32"/>
      <c r="Z81" s="141"/>
      <c r="AA81" s="3"/>
      <c r="AB81" s="3"/>
      <c r="AC81" s="3"/>
      <c r="AD81" s="3"/>
      <c r="AE81" s="3"/>
      <c r="AF81" s="3"/>
      <c r="AG81" s="3"/>
      <c r="AH81" s="3"/>
      <c r="AI81" s="3"/>
      <c r="AJ81" s="3"/>
      <c r="AK81" s="3"/>
      <c r="AL81" s="3"/>
      <c r="AM81" s="3"/>
      <c r="AN81" s="3"/>
      <c r="AO81" s="3"/>
      <c r="AP81" s="3"/>
      <c r="AQ81" s="3"/>
      <c r="AR81" s="3"/>
      <c r="AS81" s="3"/>
      <c r="AT81" s="3"/>
      <c r="AU81" s="3"/>
      <c r="AV81" s="3"/>
      <c r="AW81" s="3"/>
    </row>
    <row r="82" spans="1:49" s="4" customFormat="1" ht="15.6">
      <c r="A82" s="142"/>
      <c r="B82" s="134"/>
      <c r="C82" s="140"/>
      <c r="D82" s="136">
        <f t="shared" si="1"/>
        <v>0</v>
      </c>
      <c r="E82" s="140"/>
      <c r="F82" s="137">
        <f t="shared" si="2"/>
        <v>0</v>
      </c>
      <c r="G82" s="132">
        <f t="shared" si="3"/>
        <v>0</v>
      </c>
      <c r="H82" s="138">
        <f t="shared" si="4"/>
        <v>0</v>
      </c>
      <c r="K82" s="32"/>
      <c r="L82" s="32"/>
      <c r="Z82" s="141"/>
      <c r="AA82" s="3"/>
      <c r="AB82" s="3"/>
      <c r="AC82" s="3"/>
      <c r="AD82" s="3"/>
      <c r="AE82" s="3"/>
      <c r="AF82" s="3"/>
      <c r="AG82" s="3"/>
      <c r="AH82" s="3"/>
      <c r="AI82" s="3"/>
      <c r="AJ82" s="3"/>
      <c r="AK82" s="3"/>
      <c r="AL82" s="3"/>
      <c r="AM82" s="3"/>
      <c r="AN82" s="3"/>
      <c r="AO82" s="3"/>
      <c r="AP82" s="3"/>
      <c r="AQ82" s="3"/>
      <c r="AR82" s="3"/>
      <c r="AS82" s="3"/>
      <c r="AT82" s="3"/>
      <c r="AU82" s="3"/>
      <c r="AV82" s="3"/>
      <c r="AW82" s="3"/>
    </row>
    <row r="83" spans="1:49" s="4" customFormat="1" ht="15.6">
      <c r="A83" s="142"/>
      <c r="B83" s="134"/>
      <c r="C83" s="140"/>
      <c r="D83" s="136">
        <f t="shared" si="1"/>
        <v>0</v>
      </c>
      <c r="E83" s="140"/>
      <c r="F83" s="137">
        <f t="shared" si="2"/>
        <v>0</v>
      </c>
      <c r="G83" s="132">
        <f t="shared" si="3"/>
        <v>0</v>
      </c>
      <c r="H83" s="138">
        <f t="shared" si="4"/>
        <v>0</v>
      </c>
      <c r="K83" s="32"/>
      <c r="L83" s="32"/>
      <c r="Z83" s="141"/>
      <c r="AA83" s="3"/>
      <c r="AB83" s="3"/>
      <c r="AC83" s="3"/>
      <c r="AD83" s="3"/>
      <c r="AE83" s="3"/>
      <c r="AF83" s="3"/>
      <c r="AG83" s="3"/>
      <c r="AH83" s="3"/>
      <c r="AI83" s="3"/>
      <c r="AJ83" s="3"/>
      <c r="AK83" s="3"/>
      <c r="AL83" s="3"/>
      <c r="AM83" s="3"/>
      <c r="AN83" s="3"/>
      <c r="AO83" s="3"/>
      <c r="AP83" s="3"/>
      <c r="AQ83" s="3"/>
      <c r="AR83" s="3"/>
      <c r="AS83" s="3"/>
      <c r="AT83" s="3"/>
      <c r="AU83" s="3"/>
      <c r="AV83" s="3"/>
      <c r="AW83" s="3"/>
    </row>
    <row r="84" spans="1:49" s="51" customFormat="1" ht="21" customHeight="1" thickBot="1">
      <c r="A84" s="143"/>
      <c r="B84" s="144"/>
      <c r="C84" s="145"/>
      <c r="D84" s="136">
        <f t="shared" si="1"/>
        <v>0</v>
      </c>
      <c r="E84" s="145"/>
      <c r="F84" s="146">
        <f t="shared" si="2"/>
        <v>0</v>
      </c>
      <c r="G84" s="132">
        <f t="shared" si="3"/>
        <v>0</v>
      </c>
      <c r="H84" s="147">
        <f t="shared" si="4"/>
        <v>0</v>
      </c>
      <c r="K84" s="76"/>
      <c r="L84" s="32"/>
      <c r="M84" s="123"/>
      <c r="N84" s="6"/>
      <c r="O84" s="6"/>
      <c r="P84" s="6"/>
      <c r="Q84" s="6"/>
      <c r="Z84" s="124"/>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row>
    <row r="85" spans="1:49" s="4" customFormat="1" ht="24.75" customHeight="1" thickBot="1">
      <c r="A85" s="148" t="s">
        <v>31</v>
      </c>
      <c r="B85" s="149"/>
      <c r="C85" s="150">
        <f t="shared" ref="C85:H85" si="5">SUM(C75:C84)</f>
        <v>72.2</v>
      </c>
      <c r="D85" s="151">
        <f t="shared" si="5"/>
        <v>0</v>
      </c>
      <c r="E85" s="152">
        <f t="shared" si="5"/>
        <v>647</v>
      </c>
      <c r="F85" s="153">
        <f t="shared" si="5"/>
        <v>0</v>
      </c>
      <c r="G85" s="154">
        <f t="shared" si="5"/>
        <v>647</v>
      </c>
      <c r="H85" s="155">
        <f t="shared" si="5"/>
        <v>0</v>
      </c>
      <c r="K85" s="156"/>
      <c r="L85" s="156"/>
      <c r="Z85" s="141"/>
      <c r="AA85" s="3"/>
      <c r="AB85" s="3"/>
      <c r="AC85" s="3"/>
      <c r="AD85" s="3"/>
      <c r="AE85" s="3"/>
      <c r="AF85" s="3"/>
      <c r="AG85" s="3"/>
      <c r="AH85" s="3"/>
      <c r="AI85" s="3"/>
      <c r="AJ85" s="3"/>
      <c r="AK85" s="3"/>
      <c r="AL85" s="3"/>
      <c r="AM85" s="3"/>
      <c r="AN85" s="3"/>
      <c r="AO85" s="3"/>
      <c r="AP85" s="3"/>
      <c r="AQ85" s="3"/>
      <c r="AR85" s="3"/>
      <c r="AS85" s="3"/>
      <c r="AT85" s="3"/>
      <c r="AU85" s="3"/>
      <c r="AV85" s="3"/>
      <c r="AW85" s="3"/>
    </row>
    <row r="86" spans="1:49" s="4" customFormat="1" ht="9.75" customHeight="1">
      <c r="A86" s="121"/>
      <c r="B86" s="62"/>
      <c r="C86" s="62"/>
      <c r="D86" s="62"/>
      <c r="E86" s="50"/>
      <c r="F86" s="157"/>
      <c r="G86" s="50"/>
      <c r="H86" s="50"/>
      <c r="I86" s="50"/>
      <c r="J86" s="50"/>
      <c r="K86" s="156"/>
      <c r="L86" s="156"/>
      <c r="Z86" s="141"/>
      <c r="AA86" s="3"/>
      <c r="AB86" s="3"/>
      <c r="AC86" s="3"/>
      <c r="AD86" s="3"/>
      <c r="AE86" s="3"/>
      <c r="AF86" s="3"/>
      <c r="AG86" s="3"/>
      <c r="AH86" s="3"/>
      <c r="AI86" s="3"/>
      <c r="AJ86" s="3"/>
      <c r="AK86" s="3"/>
      <c r="AL86" s="3"/>
      <c r="AM86" s="3"/>
      <c r="AN86" s="3"/>
      <c r="AO86" s="3"/>
      <c r="AP86" s="3"/>
      <c r="AQ86" s="3"/>
      <c r="AR86" s="3"/>
      <c r="AS86" s="3"/>
      <c r="AT86" s="3"/>
      <c r="AU86" s="3"/>
      <c r="AV86" s="3"/>
      <c r="AW86" s="3"/>
    </row>
    <row r="87" spans="1:49" s="4" customFormat="1" ht="19.5" customHeight="1">
      <c r="A87" s="331" t="s">
        <v>141</v>
      </c>
      <c r="B87" s="332"/>
      <c r="C87" s="332"/>
      <c r="D87" s="332"/>
      <c r="E87" s="332"/>
      <c r="F87" s="332"/>
      <c r="G87" s="332"/>
      <c r="K87" s="76"/>
      <c r="L87" s="76"/>
      <c r="Z87" s="141"/>
      <c r="AA87" s="3"/>
      <c r="AB87" s="3"/>
      <c r="AC87" s="3"/>
      <c r="AD87" s="3"/>
      <c r="AE87" s="3"/>
      <c r="AF87" s="3"/>
      <c r="AG87" s="3"/>
      <c r="AH87" s="3"/>
      <c r="AI87" s="3"/>
      <c r="AJ87" s="3"/>
      <c r="AK87" s="3"/>
      <c r="AL87" s="3"/>
      <c r="AM87" s="3"/>
      <c r="AN87" s="3"/>
      <c r="AO87" s="3"/>
      <c r="AP87" s="3"/>
      <c r="AQ87" s="3"/>
      <c r="AR87" s="3"/>
      <c r="AS87" s="3"/>
      <c r="AT87" s="3"/>
      <c r="AU87" s="3"/>
      <c r="AV87" s="3"/>
      <c r="AW87" s="3"/>
    </row>
    <row r="88" spans="1:49" s="4" customFormat="1" ht="19.5" customHeight="1">
      <c r="A88" s="221" t="s">
        <v>142</v>
      </c>
      <c r="B88" s="158">
        <f>D85</f>
        <v>0</v>
      </c>
      <c r="C88" s="159" t="s">
        <v>143</v>
      </c>
      <c r="D88" s="160"/>
      <c r="F88" s="62"/>
      <c r="G88" s="118"/>
      <c r="H88" s="157"/>
      <c r="I88" s="61"/>
      <c r="J88" s="50"/>
      <c r="K88" s="76"/>
      <c r="L88" s="76"/>
      <c r="Z88" s="141"/>
      <c r="AA88" s="3"/>
      <c r="AB88" s="3"/>
      <c r="AC88" s="3"/>
      <c r="AD88" s="3"/>
      <c r="AE88" s="3"/>
      <c r="AF88" s="3"/>
      <c r="AG88" s="3"/>
      <c r="AH88" s="3"/>
      <c r="AI88" s="3"/>
      <c r="AJ88" s="3"/>
      <c r="AK88" s="3"/>
      <c r="AL88" s="3"/>
      <c r="AM88" s="3"/>
      <c r="AN88" s="3"/>
      <c r="AO88" s="3"/>
      <c r="AP88" s="3"/>
      <c r="AQ88" s="3"/>
      <c r="AR88" s="3"/>
      <c r="AS88" s="3"/>
      <c r="AT88" s="3"/>
      <c r="AU88" s="3"/>
      <c r="AV88" s="3"/>
      <c r="AW88" s="3"/>
    </row>
    <row r="89" spans="1:49" s="4" customFormat="1" ht="19.5" customHeight="1">
      <c r="A89" s="222" t="s">
        <v>144</v>
      </c>
      <c r="B89" s="161">
        <f>H85</f>
        <v>0</v>
      </c>
      <c r="C89" s="162" t="s">
        <v>145</v>
      </c>
      <c r="D89" s="163"/>
      <c r="F89" s="62"/>
      <c r="G89" s="118"/>
      <c r="H89" s="157"/>
      <c r="I89" s="61"/>
      <c r="J89" s="50"/>
      <c r="K89" s="76"/>
      <c r="L89" s="76"/>
      <c r="Z89" s="141"/>
      <c r="AA89" s="3"/>
      <c r="AB89" s="3"/>
      <c r="AC89" s="3"/>
      <c r="AD89" s="3"/>
      <c r="AE89" s="3"/>
      <c r="AF89" s="3"/>
      <c r="AG89" s="3"/>
      <c r="AH89" s="3"/>
      <c r="AI89" s="3"/>
      <c r="AJ89" s="3"/>
      <c r="AK89" s="3"/>
      <c r="AL89" s="3"/>
      <c r="AM89" s="3"/>
      <c r="AN89" s="3"/>
      <c r="AO89" s="3"/>
      <c r="AP89" s="3"/>
      <c r="AQ89" s="3"/>
      <c r="AR89" s="3"/>
      <c r="AS89" s="3"/>
      <c r="AT89" s="3"/>
      <c r="AU89" s="3"/>
      <c r="AV89" s="3"/>
      <c r="AW89" s="3"/>
    </row>
    <row r="90" spans="1:49" s="4" customFormat="1" ht="19.5" customHeight="1">
      <c r="A90" s="12" t="s">
        <v>146</v>
      </c>
      <c r="B90" s="25"/>
      <c r="C90" s="25"/>
      <c r="D90" s="25"/>
      <c r="E90" s="164" t="e">
        <f>SUM(C96/D85)</f>
        <v>#DIV/0!</v>
      </c>
      <c r="F90" s="342" t="s">
        <v>147</v>
      </c>
      <c r="G90" s="343"/>
      <c r="H90" s="70" t="s">
        <v>148</v>
      </c>
      <c r="J90" s="61"/>
      <c r="K90" s="61"/>
      <c r="L90" s="61"/>
      <c r="M90" s="61"/>
      <c r="Z90" s="141"/>
      <c r="AA90" s="3"/>
      <c r="AB90" s="3"/>
      <c r="AC90" s="3"/>
      <c r="AD90" s="3"/>
      <c r="AE90" s="3"/>
      <c r="AF90" s="3"/>
      <c r="AG90" s="3"/>
      <c r="AH90" s="3"/>
      <c r="AI90" s="3"/>
      <c r="AJ90" s="3"/>
      <c r="AK90" s="3"/>
      <c r="AL90" s="3"/>
      <c r="AM90" s="3"/>
      <c r="AN90" s="3"/>
      <c r="AO90" s="3"/>
      <c r="AP90" s="3"/>
      <c r="AQ90" s="3"/>
      <c r="AR90" s="3"/>
      <c r="AS90" s="3"/>
      <c r="AT90" s="3"/>
      <c r="AU90" s="3"/>
      <c r="AV90" s="3"/>
      <c r="AW90" s="3"/>
    </row>
    <row r="91" spans="1:49" s="4" customFormat="1" ht="15.75" customHeight="1">
      <c r="A91" s="121"/>
      <c r="B91" s="122"/>
      <c r="C91" s="122"/>
      <c r="D91" s="122"/>
      <c r="E91" s="50"/>
      <c r="F91" s="157"/>
      <c r="H91" s="70" t="s">
        <v>149</v>
      </c>
      <c r="J91" s="50"/>
      <c r="Z91" s="141"/>
      <c r="AA91" s="3"/>
      <c r="AB91" s="3"/>
      <c r="AC91" s="3"/>
      <c r="AD91" s="3"/>
      <c r="AE91" s="3"/>
      <c r="AF91" s="3"/>
      <c r="AG91" s="3"/>
      <c r="AH91" s="3"/>
      <c r="AI91" s="3"/>
      <c r="AJ91" s="3"/>
      <c r="AK91" s="3"/>
      <c r="AL91" s="3"/>
      <c r="AM91" s="3"/>
      <c r="AN91" s="3"/>
      <c r="AO91" s="3"/>
      <c r="AP91" s="3"/>
      <c r="AQ91" s="3"/>
      <c r="AR91" s="3"/>
      <c r="AS91" s="3"/>
      <c r="AT91" s="3"/>
      <c r="AU91" s="3"/>
      <c r="AV91" s="3"/>
      <c r="AW91" s="3"/>
    </row>
    <row r="92" spans="1:49" s="4" customFormat="1" ht="28.5" customHeight="1">
      <c r="A92" s="333" t="s">
        <v>150</v>
      </c>
      <c r="B92" s="334"/>
      <c r="C92" s="334"/>
      <c r="D92" s="334"/>
      <c r="E92" s="334"/>
      <c r="F92" s="334"/>
      <c r="G92" s="334"/>
      <c r="H92" s="334"/>
      <c r="I92" s="334"/>
      <c r="J92" s="334"/>
      <c r="K92" s="334"/>
      <c r="L92" s="334"/>
      <c r="M92" s="165"/>
      <c r="N92" s="165"/>
      <c r="O92" s="165"/>
      <c r="P92" s="165"/>
      <c r="Q92" s="165"/>
      <c r="R92" s="165"/>
      <c r="S92" s="165"/>
      <c r="T92" s="165"/>
      <c r="U92" s="165"/>
      <c r="V92" s="165"/>
      <c r="W92" s="165"/>
      <c r="X92" s="165"/>
      <c r="Y92" s="165"/>
      <c r="Z92" s="166"/>
    </row>
    <row r="93" spans="1:49" s="51" customFormat="1" ht="33" customHeight="1">
      <c r="A93" s="344" t="s">
        <v>151</v>
      </c>
      <c r="B93" s="345"/>
      <c r="C93" s="345"/>
      <c r="D93" s="345"/>
      <c r="E93" s="345"/>
      <c r="F93" s="345"/>
      <c r="G93" s="345"/>
      <c r="H93" s="345"/>
      <c r="I93" s="345"/>
      <c r="J93" s="345"/>
      <c r="K93" s="345"/>
      <c r="L93" s="345"/>
      <c r="M93" s="345"/>
      <c r="N93" s="345"/>
      <c r="O93" s="345"/>
      <c r="P93" s="345"/>
      <c r="Q93" s="345"/>
      <c r="R93" s="345"/>
      <c r="S93" s="345"/>
      <c r="T93" s="345"/>
      <c r="U93" s="345"/>
      <c r="V93" s="345"/>
      <c r="W93" s="345"/>
      <c r="X93" s="345"/>
      <c r="Y93" s="345"/>
      <c r="Z93" s="346"/>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row>
    <row r="94" spans="1:49" s="51" customFormat="1" ht="3.75" customHeight="1">
      <c r="A94" s="167"/>
      <c r="Z94" s="124"/>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row>
    <row r="95" spans="1:49" ht="15.6">
      <c r="A95" s="5"/>
      <c r="B95" s="4"/>
      <c r="C95" s="168" t="s">
        <v>6</v>
      </c>
      <c r="D95" s="168" t="s">
        <v>7</v>
      </c>
      <c r="E95" s="168" t="s">
        <v>8</v>
      </c>
      <c r="F95" s="168" t="s">
        <v>9</v>
      </c>
      <c r="G95" s="168" t="s">
        <v>10</v>
      </c>
      <c r="H95" s="168" t="s">
        <v>11</v>
      </c>
      <c r="I95" s="168" t="s">
        <v>12</v>
      </c>
      <c r="J95" s="168" t="s">
        <v>13</v>
      </c>
      <c r="K95" s="168" t="s">
        <v>14</v>
      </c>
      <c r="L95" s="168" t="s">
        <v>15</v>
      </c>
      <c r="M95" s="168" t="s">
        <v>16</v>
      </c>
      <c r="N95" s="168" t="s">
        <v>17</v>
      </c>
      <c r="O95" s="168" t="s">
        <v>18</v>
      </c>
      <c r="P95" s="168" t="s">
        <v>19</v>
      </c>
      <c r="Q95" s="169" t="s">
        <v>36</v>
      </c>
      <c r="R95" s="169" t="s">
        <v>92</v>
      </c>
      <c r="S95" s="169" t="s">
        <v>93</v>
      </c>
      <c r="T95" s="169" t="s">
        <v>94</v>
      </c>
      <c r="U95" s="169" t="s">
        <v>95</v>
      </c>
      <c r="V95" s="169" t="s">
        <v>96</v>
      </c>
      <c r="W95" s="169" t="s">
        <v>97</v>
      </c>
      <c r="X95" s="169" t="s">
        <v>98</v>
      </c>
      <c r="Y95" s="169" t="s">
        <v>99</v>
      </c>
      <c r="Z95" s="170" t="s">
        <v>152</v>
      </c>
      <c r="AA95" s="8"/>
      <c r="AB95" s="8"/>
      <c r="AC95" s="8"/>
      <c r="AD95" s="8"/>
      <c r="AE95" s="8"/>
      <c r="AF95" s="8"/>
      <c r="AG95" s="8"/>
      <c r="AH95" s="8"/>
      <c r="AI95" s="8"/>
      <c r="AJ95" s="8"/>
      <c r="AK95" s="8"/>
      <c r="AL95" s="8"/>
      <c r="AM95" s="8"/>
      <c r="AN95" s="8"/>
      <c r="AO95" s="8"/>
      <c r="AP95" s="8"/>
      <c r="AQ95" s="8"/>
      <c r="AR95" s="8"/>
      <c r="AS95" s="8"/>
      <c r="AT95" s="8"/>
      <c r="AU95" s="8"/>
      <c r="AV95" s="8"/>
      <c r="AW95" s="8"/>
    </row>
    <row r="96" spans="1:49" s="25" customFormat="1" ht="15.6">
      <c r="A96" s="12"/>
      <c r="B96" s="210" t="s">
        <v>153</v>
      </c>
      <c r="C96" s="171"/>
      <c r="D96" s="172">
        <f>SUM(C96-C97)+C98</f>
        <v>0</v>
      </c>
      <c r="E96" s="172">
        <f t="shared" ref="E96:Z96" si="6">SUM(D96-C97)+D98</f>
        <v>0</v>
      </c>
      <c r="F96" s="172">
        <f t="shared" si="6"/>
        <v>0</v>
      </c>
      <c r="G96" s="172">
        <f t="shared" si="6"/>
        <v>0</v>
      </c>
      <c r="H96" s="172">
        <f t="shared" si="6"/>
        <v>0</v>
      </c>
      <c r="I96" s="172">
        <f t="shared" si="6"/>
        <v>0</v>
      </c>
      <c r="J96" s="172">
        <f t="shared" si="6"/>
        <v>0</v>
      </c>
      <c r="K96" s="172">
        <f t="shared" si="6"/>
        <v>0</v>
      </c>
      <c r="L96" s="172">
        <f t="shared" si="6"/>
        <v>0</v>
      </c>
      <c r="M96" s="172">
        <f t="shared" si="6"/>
        <v>0</v>
      </c>
      <c r="N96" s="172">
        <f t="shared" si="6"/>
        <v>0</v>
      </c>
      <c r="O96" s="172">
        <f t="shared" si="6"/>
        <v>0</v>
      </c>
      <c r="P96" s="172">
        <f t="shared" si="6"/>
        <v>0</v>
      </c>
      <c r="Q96" s="173">
        <f t="shared" si="6"/>
        <v>0</v>
      </c>
      <c r="R96" s="173">
        <f t="shared" si="6"/>
        <v>0</v>
      </c>
      <c r="S96" s="173">
        <f t="shared" si="6"/>
        <v>0</v>
      </c>
      <c r="T96" s="173">
        <f t="shared" si="6"/>
        <v>0</v>
      </c>
      <c r="U96" s="173">
        <f t="shared" si="6"/>
        <v>0</v>
      </c>
      <c r="V96" s="173">
        <f t="shared" si="6"/>
        <v>0</v>
      </c>
      <c r="W96" s="173">
        <f t="shared" si="6"/>
        <v>0</v>
      </c>
      <c r="X96" s="173">
        <f t="shared" si="6"/>
        <v>0</v>
      </c>
      <c r="Y96" s="173">
        <f t="shared" si="6"/>
        <v>0</v>
      </c>
      <c r="Z96" s="174">
        <f t="shared" si="6"/>
        <v>0</v>
      </c>
      <c r="AA96" s="24"/>
      <c r="AB96" s="24"/>
      <c r="AC96" s="24"/>
      <c r="AD96" s="24"/>
      <c r="AE96" s="24"/>
      <c r="AF96" s="24"/>
      <c r="AG96" s="24"/>
      <c r="AH96" s="24"/>
      <c r="AI96" s="24"/>
      <c r="AJ96" s="24"/>
      <c r="AK96" s="24"/>
      <c r="AL96" s="24"/>
      <c r="AM96" s="24"/>
      <c r="AN96" s="24"/>
      <c r="AO96" s="24"/>
      <c r="AP96" s="24"/>
      <c r="AQ96" s="24"/>
      <c r="AR96" s="24"/>
      <c r="AS96" s="24"/>
      <c r="AT96" s="24"/>
      <c r="AU96" s="24"/>
      <c r="AV96" s="24"/>
      <c r="AW96" s="24"/>
    </row>
    <row r="97" spans="1:49" s="25" customFormat="1" ht="15.6">
      <c r="A97" s="12"/>
      <c r="B97" s="211" t="s">
        <v>154</v>
      </c>
      <c r="C97" s="175">
        <f t="shared" ref="C97:Z97" si="7">D64</f>
        <v>0</v>
      </c>
      <c r="D97" s="175">
        <f t="shared" si="7"/>
        <v>0</v>
      </c>
      <c r="E97" s="175">
        <f t="shared" si="7"/>
        <v>0</v>
      </c>
      <c r="F97" s="175">
        <f t="shared" si="7"/>
        <v>0</v>
      </c>
      <c r="G97" s="175">
        <f t="shared" si="7"/>
        <v>0</v>
      </c>
      <c r="H97" s="175">
        <f t="shared" si="7"/>
        <v>0</v>
      </c>
      <c r="I97" s="175">
        <f t="shared" si="7"/>
        <v>0</v>
      </c>
      <c r="J97" s="175">
        <f t="shared" si="7"/>
        <v>0</v>
      </c>
      <c r="K97" s="175">
        <f t="shared" si="7"/>
        <v>0</v>
      </c>
      <c r="L97" s="175">
        <f t="shared" si="7"/>
        <v>0</v>
      </c>
      <c r="M97" s="175">
        <f t="shared" si="7"/>
        <v>0</v>
      </c>
      <c r="N97" s="175">
        <f t="shared" si="7"/>
        <v>0</v>
      </c>
      <c r="O97" s="175">
        <f t="shared" si="7"/>
        <v>0</v>
      </c>
      <c r="P97" s="176">
        <f t="shared" si="7"/>
        <v>0</v>
      </c>
      <c r="Q97" s="176">
        <f t="shared" si="7"/>
        <v>0</v>
      </c>
      <c r="R97" s="176">
        <f t="shared" si="7"/>
        <v>0</v>
      </c>
      <c r="S97" s="176">
        <f t="shared" si="7"/>
        <v>0</v>
      </c>
      <c r="T97" s="176">
        <f t="shared" si="7"/>
        <v>0</v>
      </c>
      <c r="U97" s="176">
        <f t="shared" si="7"/>
        <v>0</v>
      </c>
      <c r="V97" s="176">
        <f t="shared" si="7"/>
        <v>0</v>
      </c>
      <c r="W97" s="176">
        <f t="shared" si="7"/>
        <v>0</v>
      </c>
      <c r="X97" s="176">
        <f t="shared" si="7"/>
        <v>0</v>
      </c>
      <c r="Y97" s="177">
        <f t="shared" si="7"/>
        <v>0</v>
      </c>
      <c r="Z97" s="177">
        <f t="shared" si="7"/>
        <v>0</v>
      </c>
      <c r="AA97" s="24"/>
      <c r="AB97" s="24"/>
      <c r="AC97" s="24"/>
      <c r="AD97" s="24"/>
      <c r="AE97" s="24"/>
      <c r="AF97" s="24"/>
      <c r="AG97" s="24"/>
      <c r="AH97" s="24"/>
      <c r="AI97" s="24"/>
      <c r="AJ97" s="24"/>
      <c r="AK97" s="24"/>
      <c r="AL97" s="24"/>
      <c r="AM97" s="24"/>
      <c r="AN97" s="24"/>
      <c r="AO97" s="24"/>
      <c r="AP97" s="24"/>
      <c r="AQ97" s="24"/>
      <c r="AR97" s="24"/>
      <c r="AS97" s="24"/>
      <c r="AT97" s="24"/>
      <c r="AU97" s="24"/>
      <c r="AV97" s="24"/>
      <c r="AW97" s="24"/>
    </row>
    <row r="98" spans="1:49" s="25" customFormat="1" ht="15.6">
      <c r="A98" s="12"/>
      <c r="B98" s="212" t="s">
        <v>155</v>
      </c>
      <c r="C98" s="178">
        <f t="shared" ref="C98:Z98" si="8">$D$85</f>
        <v>0</v>
      </c>
      <c r="D98" s="178">
        <f t="shared" si="8"/>
        <v>0</v>
      </c>
      <c r="E98" s="178">
        <f t="shared" si="8"/>
        <v>0</v>
      </c>
      <c r="F98" s="178">
        <f t="shared" si="8"/>
        <v>0</v>
      </c>
      <c r="G98" s="178">
        <f t="shared" si="8"/>
        <v>0</v>
      </c>
      <c r="H98" s="178">
        <f t="shared" si="8"/>
        <v>0</v>
      </c>
      <c r="I98" s="178">
        <f t="shared" si="8"/>
        <v>0</v>
      </c>
      <c r="J98" s="178">
        <f t="shared" si="8"/>
        <v>0</v>
      </c>
      <c r="K98" s="178">
        <f t="shared" si="8"/>
        <v>0</v>
      </c>
      <c r="L98" s="178">
        <f t="shared" si="8"/>
        <v>0</v>
      </c>
      <c r="M98" s="178">
        <f t="shared" si="8"/>
        <v>0</v>
      </c>
      <c r="N98" s="178">
        <f t="shared" si="8"/>
        <v>0</v>
      </c>
      <c r="O98" s="178">
        <f t="shared" si="8"/>
        <v>0</v>
      </c>
      <c r="P98" s="178">
        <f t="shared" si="8"/>
        <v>0</v>
      </c>
      <c r="Q98" s="179">
        <f t="shared" si="8"/>
        <v>0</v>
      </c>
      <c r="R98" s="179">
        <f t="shared" si="8"/>
        <v>0</v>
      </c>
      <c r="S98" s="179">
        <f t="shared" si="8"/>
        <v>0</v>
      </c>
      <c r="T98" s="179">
        <f t="shared" si="8"/>
        <v>0</v>
      </c>
      <c r="U98" s="179">
        <f t="shared" si="8"/>
        <v>0</v>
      </c>
      <c r="V98" s="179">
        <f t="shared" si="8"/>
        <v>0</v>
      </c>
      <c r="W98" s="179">
        <f t="shared" si="8"/>
        <v>0</v>
      </c>
      <c r="X98" s="179">
        <f t="shared" si="8"/>
        <v>0</v>
      </c>
      <c r="Y98" s="179">
        <f t="shared" si="8"/>
        <v>0</v>
      </c>
      <c r="Z98" s="180">
        <f t="shared" si="8"/>
        <v>0</v>
      </c>
      <c r="AA98" s="24"/>
      <c r="AB98" s="24"/>
      <c r="AC98" s="24"/>
      <c r="AD98" s="24"/>
      <c r="AE98" s="24"/>
      <c r="AF98" s="24"/>
      <c r="AG98" s="24"/>
      <c r="AH98" s="24"/>
      <c r="AI98" s="24"/>
      <c r="AJ98" s="24"/>
      <c r="AK98" s="24"/>
      <c r="AL98" s="24"/>
      <c r="AM98" s="24"/>
      <c r="AN98" s="24"/>
      <c r="AO98" s="24"/>
      <c r="AP98" s="24"/>
      <c r="AQ98" s="24"/>
      <c r="AR98" s="24"/>
      <c r="AS98" s="24"/>
      <c r="AT98" s="24"/>
      <c r="AU98" s="24"/>
      <c r="AV98" s="24"/>
      <c r="AW98" s="24"/>
    </row>
    <row r="99" spans="1:49" s="25" customFormat="1" ht="15.6">
      <c r="A99" s="331" t="s">
        <v>156</v>
      </c>
      <c r="B99" s="335"/>
      <c r="C99" s="335"/>
      <c r="D99" s="335"/>
      <c r="E99" s="335"/>
      <c r="F99" s="335"/>
      <c r="G99" s="335"/>
      <c r="H99" s="335"/>
      <c r="I99" s="335"/>
      <c r="J99" s="335"/>
      <c r="K99" s="335"/>
      <c r="L99" s="335"/>
      <c r="M99" s="335"/>
      <c r="N99" s="335"/>
      <c r="O99" s="118"/>
      <c r="P99" s="118"/>
      <c r="Q99" s="118"/>
      <c r="Z99" s="119"/>
      <c r="AA99" s="24"/>
      <c r="AB99" s="24"/>
      <c r="AC99" s="24"/>
      <c r="AD99" s="24"/>
      <c r="AE99" s="24"/>
      <c r="AF99" s="24"/>
      <c r="AG99" s="24"/>
      <c r="AH99" s="24"/>
      <c r="AI99" s="24"/>
      <c r="AJ99" s="24"/>
      <c r="AK99" s="24"/>
      <c r="AL99" s="24"/>
      <c r="AM99" s="24"/>
      <c r="AN99" s="24"/>
      <c r="AO99" s="24"/>
      <c r="AP99" s="24"/>
      <c r="AQ99" s="24"/>
      <c r="AR99" s="24"/>
      <c r="AS99" s="24"/>
      <c r="AT99" s="24"/>
      <c r="AU99" s="24"/>
      <c r="AV99" s="24"/>
      <c r="AW99" s="24"/>
    </row>
    <row r="100" spans="1:49" s="25" customFormat="1" ht="15.6">
      <c r="A100" s="336" t="s">
        <v>157</v>
      </c>
      <c r="B100" s="337"/>
      <c r="C100" s="337"/>
      <c r="D100" s="337"/>
      <c r="E100" s="337"/>
      <c r="F100" s="337"/>
      <c r="G100" s="337"/>
      <c r="H100" s="337"/>
      <c r="I100" s="337"/>
      <c r="J100" s="337"/>
      <c r="K100" s="337"/>
      <c r="L100" s="337"/>
      <c r="M100" s="337"/>
      <c r="N100" s="337"/>
      <c r="O100" s="181"/>
      <c r="P100" s="181"/>
      <c r="Q100" s="181"/>
      <c r="Z100" s="119"/>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row>
    <row r="101" spans="1:49" s="25" customFormat="1" ht="15.6">
      <c r="A101" s="338" t="s">
        <v>158</v>
      </c>
      <c r="B101" s="339"/>
      <c r="C101" s="339"/>
      <c r="D101" s="339"/>
      <c r="E101" s="339"/>
      <c r="F101" s="339"/>
      <c r="G101" s="339"/>
      <c r="H101" s="339"/>
      <c r="I101" s="339"/>
      <c r="J101" s="339"/>
      <c r="K101" s="339"/>
      <c r="L101" s="339"/>
      <c r="M101" s="339"/>
      <c r="N101" s="339"/>
      <c r="O101" s="183"/>
      <c r="P101" s="183"/>
      <c r="Q101" s="183"/>
      <c r="Z101" s="119"/>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row>
    <row r="102" spans="1:49" s="25" customFormat="1" ht="3" customHeight="1">
      <c r="A102" s="182"/>
      <c r="B102" s="183"/>
      <c r="C102" s="183"/>
      <c r="D102" s="183"/>
      <c r="E102" s="183"/>
      <c r="F102" s="183"/>
      <c r="G102" s="183"/>
      <c r="H102" s="183"/>
      <c r="I102" s="183"/>
      <c r="J102" s="183"/>
      <c r="K102" s="183"/>
      <c r="L102" s="183"/>
      <c r="M102" s="183"/>
      <c r="N102" s="183"/>
      <c r="O102" s="183"/>
      <c r="P102" s="183"/>
      <c r="Q102" s="183"/>
      <c r="Z102" s="119"/>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row>
    <row r="103" spans="1:49" s="25" customFormat="1" ht="15.75" customHeight="1">
      <c r="A103" s="217" t="s">
        <v>169</v>
      </c>
      <c r="B103" s="218"/>
      <c r="C103" s="218"/>
      <c r="D103" s="218"/>
      <c r="E103" s="218"/>
      <c r="F103" s="218"/>
      <c r="G103" s="218"/>
      <c r="H103" s="218"/>
      <c r="I103" s="218"/>
      <c r="J103" s="218"/>
      <c r="K103" s="218"/>
      <c r="L103" s="218"/>
      <c r="M103" s="219"/>
      <c r="N103" s="219"/>
      <c r="O103" s="219"/>
      <c r="P103" s="219"/>
      <c r="Q103" s="219"/>
      <c r="R103" s="219"/>
      <c r="Z103" s="119"/>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row>
    <row r="104" spans="1:49" s="25" customFormat="1" ht="18" customHeight="1">
      <c r="A104" s="340" t="s">
        <v>160</v>
      </c>
      <c r="B104" s="341"/>
      <c r="C104" s="341"/>
      <c r="D104" s="341"/>
      <c r="E104" s="341"/>
      <c r="F104" s="341"/>
      <c r="G104" s="341"/>
      <c r="H104" s="341"/>
      <c r="I104" s="341"/>
      <c r="J104" s="341"/>
      <c r="K104" s="341"/>
      <c r="L104" s="341"/>
      <c r="M104" s="219"/>
      <c r="N104" s="219"/>
      <c r="O104" s="219"/>
      <c r="P104" s="219"/>
      <c r="Q104" s="219"/>
      <c r="R104" s="219"/>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row>
    <row r="105" spans="1:49" s="25" customFormat="1" ht="18" customHeight="1">
      <c r="A105" s="340" t="s">
        <v>161</v>
      </c>
      <c r="B105" s="341"/>
      <c r="C105" s="341"/>
      <c r="D105" s="341"/>
      <c r="E105" s="341"/>
      <c r="F105" s="341"/>
      <c r="G105" s="341"/>
      <c r="H105" s="341"/>
      <c r="I105" s="341"/>
      <c r="J105" s="341"/>
      <c r="K105" s="341"/>
      <c r="L105" s="341"/>
      <c r="M105" s="219"/>
      <c r="N105" s="219"/>
      <c r="O105" s="219"/>
      <c r="P105" s="219"/>
      <c r="Q105" s="219"/>
      <c r="R105" s="219"/>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row>
    <row r="106" spans="1:49" s="25" customFormat="1" ht="18" customHeight="1">
      <c r="A106" s="220" t="s">
        <v>162</v>
      </c>
      <c r="B106" s="219"/>
      <c r="C106" s="219"/>
      <c r="D106" s="219"/>
      <c r="E106" s="219"/>
      <c r="F106" s="219"/>
      <c r="G106" s="219"/>
      <c r="H106" s="219"/>
      <c r="I106" s="219"/>
      <c r="J106" s="219"/>
      <c r="K106" s="219"/>
      <c r="L106" s="219"/>
      <c r="M106" s="219"/>
      <c r="N106" s="219"/>
      <c r="O106" s="219"/>
      <c r="P106" s="219"/>
      <c r="Q106" s="219"/>
      <c r="R106" s="219"/>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row>
    <row r="107" spans="1:49" ht="12" customHeight="1">
      <c r="A107" s="329"/>
      <c r="B107" s="330"/>
      <c r="C107" s="330"/>
      <c r="D107" s="330"/>
      <c r="E107" s="330"/>
      <c r="F107" s="330"/>
      <c r="G107" s="330"/>
      <c r="H107" s="330"/>
      <c r="I107" s="330"/>
      <c r="J107" s="330"/>
      <c r="K107" s="330"/>
      <c r="L107" s="330"/>
      <c r="AA107" s="8"/>
      <c r="AB107" s="8"/>
      <c r="AC107" s="8"/>
      <c r="AD107" s="8"/>
      <c r="AE107" s="8"/>
      <c r="AF107" s="8"/>
      <c r="AG107" s="8"/>
      <c r="AH107" s="8"/>
      <c r="AI107" s="8"/>
      <c r="AJ107" s="8"/>
      <c r="AK107" s="8"/>
      <c r="AL107" s="8"/>
      <c r="AM107" s="8"/>
      <c r="AN107" s="8"/>
      <c r="AO107" s="8"/>
      <c r="AP107" s="8"/>
      <c r="AQ107" s="8"/>
      <c r="AR107" s="8"/>
      <c r="AS107" s="8"/>
      <c r="AT107" s="8"/>
      <c r="AU107" s="8"/>
      <c r="AV107" s="8"/>
      <c r="AW107" s="8"/>
    </row>
    <row r="108" spans="1:49" ht="11.2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row>
    <row r="109" spans="1:49">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row>
    <row r="110" spans="1:49">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row>
    <row r="111" spans="1:49">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row>
    <row r="112" spans="1:49">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row>
    <row r="113" spans="1:49">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row>
    <row r="114" spans="1:49">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row>
    <row r="115" spans="1:49">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row>
    <row r="116" spans="1:49">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row>
    <row r="117" spans="1:49">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row>
    <row r="118" spans="1:49">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row>
    <row r="119" spans="1:49">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row>
    <row r="120" spans="1:49">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row>
    <row r="121" spans="1:49">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row>
    <row r="122" spans="1:49">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row>
    <row r="123" spans="1:49">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row>
    <row r="124" spans="1:49">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row>
    <row r="125" spans="1:49">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row>
    <row r="126" spans="1:49">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row>
    <row r="127" spans="1:49">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row>
    <row r="128" spans="1:49">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row>
    <row r="129" spans="1:49">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row>
    <row r="130" spans="1:49">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row>
    <row r="131" spans="1:49">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row>
    <row r="132" spans="1:49">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row>
    <row r="133" spans="1:49">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row>
    <row r="134" spans="1:49">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row>
    <row r="135" spans="1:49">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row>
    <row r="136" spans="1:49">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row>
    <row r="137" spans="1:49">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row>
    <row r="138" spans="1:49">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row>
    <row r="139" spans="1:49">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row>
    <row r="140" spans="1:49">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row>
    <row r="141" spans="1:49">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row>
    <row r="142" spans="1:49">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row>
    <row r="143" spans="1:49">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row>
    <row r="144" spans="1:49">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row>
    <row r="145" spans="1:74">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row>
    <row r="146" spans="1:74">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row>
    <row r="147" spans="1:74">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row>
    <row r="148" spans="1:74">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row>
    <row r="149" spans="1:74">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row>
    <row r="150" spans="1:74">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row>
    <row r="151" spans="1:74">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row>
    <row r="152" spans="1:74">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row>
    <row r="153" spans="1:74">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row>
    <row r="154" spans="1:74">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row>
    <row r="155" spans="1:74">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row>
    <row r="156" spans="1:74">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row>
    <row r="157" spans="1:74">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row>
    <row r="158" spans="1:74">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row>
    <row r="159" spans="1:74">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row>
    <row r="160" spans="1:74">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row>
    <row r="161" spans="1:74">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row>
    <row r="162" spans="1:74">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row>
    <row r="163" spans="1:74">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row>
    <row r="164" spans="1:74">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row>
    <row r="165" spans="1:74">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row>
    <row r="166" spans="1:74">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row>
    <row r="167" spans="1:74">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row>
    <row r="168" spans="1:74">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row>
    <row r="169" spans="1:74">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row>
    <row r="170" spans="1:74">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row>
    <row r="171" spans="1:74">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row>
    <row r="172" spans="1:74">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row>
    <row r="173" spans="1:74">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row>
    <row r="174" spans="1:74">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row>
    <row r="175" spans="1:74">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row>
    <row r="176" spans="1:74">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row>
    <row r="177" spans="1:74">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row>
    <row r="178" spans="1:74">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row>
    <row r="179" spans="1:74">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row>
    <row r="180" spans="1:74">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row>
    <row r="181" spans="1:74">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row>
    <row r="182" spans="1:74">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row>
    <row r="183" spans="1:74">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row>
    <row r="184" spans="1:74">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row>
    <row r="185" spans="1:74">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row>
    <row r="186" spans="1:74">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row>
    <row r="187" spans="1:74">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row>
    <row r="188" spans="1:74">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row>
    <row r="189" spans="1:74">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row>
    <row r="190" spans="1:74">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row>
    <row r="191" spans="1:74">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row>
    <row r="192" spans="1:74">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row>
    <row r="193" spans="1:74">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row>
    <row r="194" spans="1:74">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row>
    <row r="195" spans="1:74">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row>
    <row r="196" spans="1:74">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row>
    <row r="197" spans="1:74">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row>
    <row r="198" spans="1:74">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row>
    <row r="199" spans="1:74">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row>
    <row r="200" spans="1:74">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row>
    <row r="201" spans="1:74">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row>
    <row r="202" spans="1:74">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row>
    <row r="203" spans="1:74">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row>
    <row r="204" spans="1:74">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row>
    <row r="205" spans="1:74">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row>
    <row r="206" spans="1:74">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row>
    <row r="207" spans="1:74">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row>
    <row r="208" spans="1:74">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row>
    <row r="209" spans="1:74">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row>
    <row r="210" spans="1:74">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row>
    <row r="211" spans="1:74">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row>
    <row r="212" spans="1:74">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row>
    <row r="213" spans="1:74">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row>
    <row r="214" spans="1:74">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row>
    <row r="215" spans="1:74">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row>
    <row r="216" spans="1:74">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row>
    <row r="217" spans="1:74">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row>
    <row r="218" spans="1:74">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row>
    <row r="219" spans="1:7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row>
    <row r="220" spans="1:7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row>
    <row r="221" spans="1:7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row>
    <row r="222" spans="1:7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row>
    <row r="223" spans="1:7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row>
    <row r="224" spans="1:7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row>
  </sheetData>
  <sheetProtection password="CA57" sheet="1" objects="1" scenarios="1" selectLockedCells="1"/>
  <mergeCells count="57">
    <mergeCell ref="A11:V11"/>
    <mergeCell ref="A1:L1"/>
    <mergeCell ref="A3:Z3"/>
    <mergeCell ref="A5:N5"/>
    <mergeCell ref="A7:M7"/>
    <mergeCell ref="A8:M8"/>
    <mergeCell ref="A10:M10"/>
    <mergeCell ref="A9:M9"/>
    <mergeCell ref="A20:B20"/>
    <mergeCell ref="A27:B27"/>
    <mergeCell ref="A26:B26"/>
    <mergeCell ref="A25:B25"/>
    <mergeCell ref="A12:Z12"/>
    <mergeCell ref="A13:T13"/>
    <mergeCell ref="A15:T15"/>
    <mergeCell ref="A14:Z14"/>
    <mergeCell ref="A17:M17"/>
    <mergeCell ref="A16:T16"/>
    <mergeCell ref="I26:K26"/>
    <mergeCell ref="I27:K27"/>
    <mergeCell ref="A22:B22"/>
    <mergeCell ref="D26:F26"/>
    <mergeCell ref="D27:F27"/>
    <mergeCell ref="D25:F25"/>
    <mergeCell ref="I25:K25"/>
    <mergeCell ref="A38:M38"/>
    <mergeCell ref="B40:C40"/>
    <mergeCell ref="A66:L66"/>
    <mergeCell ref="D28:F28"/>
    <mergeCell ref="A29:B29"/>
    <mergeCell ref="H29:K29"/>
    <mergeCell ref="A107:L107"/>
    <mergeCell ref="A87:G87"/>
    <mergeCell ref="A92:L92"/>
    <mergeCell ref="A99:N99"/>
    <mergeCell ref="A100:N100"/>
    <mergeCell ref="A101:N101"/>
    <mergeCell ref="A105:L105"/>
    <mergeCell ref="A104:L104"/>
    <mergeCell ref="F90:G90"/>
    <mergeCell ref="A93:Z93"/>
    <mergeCell ref="A72:A74"/>
    <mergeCell ref="B72:B74"/>
    <mergeCell ref="C72:D73"/>
    <mergeCell ref="E72:H72"/>
    <mergeCell ref="E73:F73"/>
    <mergeCell ref="G73:H73"/>
    <mergeCell ref="A69:Y69"/>
    <mergeCell ref="A28:B28"/>
    <mergeCell ref="A64:C64"/>
    <mergeCell ref="A30:Z30"/>
    <mergeCell ref="A67:N67"/>
    <mergeCell ref="D31:H31"/>
    <mergeCell ref="A31:C31"/>
    <mergeCell ref="A36:L36"/>
    <mergeCell ref="A33:C33"/>
    <mergeCell ref="A34:C34"/>
  </mergeCells>
  <phoneticPr fontId="1" type="noConversion"/>
  <conditionalFormatting sqref="A33:B33">
    <cfRule type="expression" dxfId="22" priority="4" stopIfTrue="1">
      <formula>#REF!=2</formula>
    </cfRule>
  </conditionalFormatting>
  <conditionalFormatting sqref="C33">
    <cfRule type="expression" dxfId="21" priority="3" stopIfTrue="1">
      <formula>#REF!=2</formula>
    </cfRule>
  </conditionalFormatting>
  <conditionalFormatting sqref="C96">
    <cfRule type="cellIs" dxfId="20" priority="6" stopIfTrue="1" operator="greaterThan">
      <formula>$H$85</formula>
    </cfRule>
  </conditionalFormatting>
  <conditionalFormatting sqref="I26">
    <cfRule type="expression" dxfId="19" priority="5" stopIfTrue="1">
      <formula>OR(J26&lt;&gt;0,K26&lt;&gt;0)</formula>
    </cfRule>
  </conditionalFormatting>
  <conditionalFormatting sqref="I27">
    <cfRule type="expression" dxfId="18" priority="8" stopIfTrue="1">
      <formula>$C$20&lt;&gt;0</formula>
    </cfRule>
  </conditionalFormatting>
  <conditionalFormatting sqref="J26">
    <cfRule type="expression" dxfId="17" priority="1" stopIfTrue="1">
      <formula>OR(#REF!&lt;&gt;0,K26&lt;&gt;0)</formula>
    </cfRule>
  </conditionalFormatting>
  <conditionalFormatting sqref="J34:V34">
    <cfRule type="expression" dxfId="16" priority="7" stopIfTrue="1">
      <formula>$J$20=1</formula>
    </cfRule>
  </conditionalFormatting>
  <conditionalFormatting sqref="K26">
    <cfRule type="expression" dxfId="15" priority="2" stopIfTrue="1">
      <formula>OR(#REF!&lt;&gt;0,#REF!&lt;&gt;0)</formula>
    </cfRule>
  </conditionalFormatting>
  <pageMargins left="0.17" right="0.16" top="0.36" bottom="0.39" header="0.21" footer="0.19"/>
  <pageSetup paperSize="9" scale="37" orientation="portrait"/>
  <headerFooter alignWithMargins="0">
    <oddHeader>&amp;F</oddHeader>
    <oddFooter>&amp;A</oddFooter>
  </headerFooter>
  <rowBreaks count="1" manualBreakCount="1">
    <brk id="106" max="16383" man="1"/>
  </rowBreaks>
  <colBreaks count="1" manualBreakCount="1">
    <brk id="26"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9706" r:id="rId3" name="Option Button 10">
              <controlPr locked="0" defaultSize="0" autoFill="0" autoLine="0" autoPict="0">
                <anchor moveWithCells="1">
                  <from>
                    <xdr:col>2</xdr:col>
                    <xdr:colOff>12700</xdr:colOff>
                    <xdr:row>21</xdr:row>
                    <xdr:rowOff>0</xdr:rowOff>
                  </from>
                  <to>
                    <xdr:col>3</xdr:col>
                    <xdr:colOff>3175</xdr:colOff>
                    <xdr:row>21</xdr:row>
                    <xdr:rowOff>787400</xdr:rowOff>
                  </to>
                </anchor>
              </controlPr>
            </control>
          </mc:Choice>
        </mc:AlternateContent>
        <mc:AlternateContent xmlns:mc="http://schemas.openxmlformats.org/markup-compatibility/2006">
          <mc:Choice Requires="x14">
            <control shapeId="29707" r:id="rId4" name="Option Button 11">
              <controlPr locked="0" defaultSize="0" autoFill="0" autoLine="0" autoPict="0">
                <anchor moveWithCells="1">
                  <from>
                    <xdr:col>3</xdr:col>
                    <xdr:colOff>114300</xdr:colOff>
                    <xdr:row>21</xdr:row>
                    <xdr:rowOff>0</xdr:rowOff>
                  </from>
                  <to>
                    <xdr:col>4</xdr:col>
                    <xdr:colOff>546100</xdr:colOff>
                    <xdr:row>22</xdr:row>
                    <xdr:rowOff>12700</xdr:rowOff>
                  </to>
                </anchor>
              </controlPr>
            </control>
          </mc:Choice>
        </mc:AlternateContent>
        <mc:AlternateContent xmlns:mc="http://schemas.openxmlformats.org/markup-compatibility/2006">
          <mc:Choice Requires="x14">
            <control shapeId="29708" r:id="rId5" name="Option Button 12">
              <controlPr locked="0" defaultSize="0" autoFill="0" autoLine="0" autoPict="0">
                <anchor moveWithCells="1">
                  <from>
                    <xdr:col>5</xdr:col>
                    <xdr:colOff>0</xdr:colOff>
                    <xdr:row>21</xdr:row>
                    <xdr:rowOff>25400</xdr:rowOff>
                  </from>
                  <to>
                    <xdr:col>6</xdr:col>
                    <xdr:colOff>647700</xdr:colOff>
                    <xdr:row>21</xdr:row>
                    <xdr:rowOff>787400</xdr:rowOff>
                  </to>
                </anchor>
              </controlPr>
            </control>
          </mc:Choice>
        </mc:AlternateContent>
        <mc:AlternateContent xmlns:mc="http://schemas.openxmlformats.org/markup-compatibility/2006">
          <mc:Choice Requires="x14">
            <control shapeId="29709" r:id="rId6" name="Option Button 13">
              <controlPr locked="0" defaultSize="0" autoFill="0" autoLine="0" autoPict="0">
                <anchor moveWithCells="1">
                  <from>
                    <xdr:col>3</xdr:col>
                    <xdr:colOff>685800</xdr:colOff>
                    <xdr:row>19</xdr:row>
                    <xdr:rowOff>38100</xdr:rowOff>
                  </from>
                  <to>
                    <xdr:col>6</xdr:col>
                    <xdr:colOff>584200</xdr:colOff>
                    <xdr:row>19</xdr:row>
                    <xdr:rowOff>673100</xdr:rowOff>
                  </to>
                </anchor>
              </controlPr>
            </control>
          </mc:Choice>
        </mc:AlternateContent>
        <mc:AlternateContent xmlns:mc="http://schemas.openxmlformats.org/markup-compatibility/2006">
          <mc:Choice Requires="x14">
            <control shapeId="29710" r:id="rId7" name="Option Button 14">
              <controlPr locked="0" defaultSize="0" autoFill="0" autoLine="0" autoPict="0">
                <anchor moveWithCells="1">
                  <from>
                    <xdr:col>2</xdr:col>
                    <xdr:colOff>38100</xdr:colOff>
                    <xdr:row>19</xdr:row>
                    <xdr:rowOff>25400</xdr:rowOff>
                  </from>
                  <to>
                    <xdr:col>3</xdr:col>
                    <xdr:colOff>663575</xdr:colOff>
                    <xdr:row>19</xdr:row>
                    <xdr:rowOff>673100</xdr:rowOff>
                  </to>
                </anchor>
              </controlPr>
            </control>
          </mc:Choice>
        </mc:AlternateContent>
        <mc:AlternateContent xmlns:mc="http://schemas.openxmlformats.org/markup-compatibility/2006">
          <mc:Choice Requires="x14">
            <control shapeId="29711" r:id="rId8" name="Group Box 15">
              <controlPr defaultSize="0" autoFill="0" autoPict="0">
                <anchor moveWithCells="1">
                  <from>
                    <xdr:col>1</xdr:col>
                    <xdr:colOff>1549400</xdr:colOff>
                    <xdr:row>20</xdr:row>
                    <xdr:rowOff>279400</xdr:rowOff>
                  </from>
                  <to>
                    <xdr:col>7</xdr:col>
                    <xdr:colOff>0</xdr:colOff>
                    <xdr:row>22</xdr:row>
                    <xdr:rowOff>50800</xdr:rowOff>
                  </to>
                </anchor>
              </controlPr>
            </control>
          </mc:Choice>
        </mc:AlternateContent>
        <mc:AlternateContent xmlns:mc="http://schemas.openxmlformats.org/markup-compatibility/2006">
          <mc:Choice Requires="x14">
            <control shapeId="29712" r:id="rId9" name="Group Box 16">
              <controlPr defaultSize="0" autoFill="0" autoPict="0">
                <anchor moveWithCells="1">
                  <from>
                    <xdr:col>1</xdr:col>
                    <xdr:colOff>1549400</xdr:colOff>
                    <xdr:row>18</xdr:row>
                    <xdr:rowOff>63500</xdr:rowOff>
                  </from>
                  <to>
                    <xdr:col>7</xdr:col>
                    <xdr:colOff>0</xdr:colOff>
                    <xdr:row>20</xdr:row>
                    <xdr:rowOff>25400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V224"/>
  <sheetViews>
    <sheetView showGridLines="0" zoomScaleNormal="100" zoomScaleSheetLayoutView="73" workbookViewId="0">
      <selection activeCell="E58" sqref="E58"/>
    </sheetView>
  </sheetViews>
  <sheetFormatPr defaultColWidth="11.42578125" defaultRowHeight="12.95"/>
  <cols>
    <col min="1" max="1" width="29.5703125" style="6" customWidth="1"/>
    <col min="2" max="2" width="20.5703125" style="6" customWidth="1"/>
    <col min="3" max="3" width="18.42578125" style="6" customWidth="1"/>
    <col min="4" max="4" width="10" style="6" customWidth="1"/>
    <col min="5" max="5" width="9.85546875" style="6" customWidth="1"/>
    <col min="6" max="6" width="7.5703125" style="6" customWidth="1"/>
    <col min="7" max="7" width="9.85546875" style="6" customWidth="1"/>
    <col min="8" max="8" width="12.42578125" style="6" customWidth="1"/>
    <col min="9" max="9" width="6.42578125" style="6" customWidth="1"/>
    <col min="10" max="11" width="7.42578125" style="6" customWidth="1"/>
    <col min="12" max="25" width="6.5703125" style="6" customWidth="1"/>
    <col min="26" max="26" width="7.42578125" style="6" customWidth="1"/>
    <col min="27" max="16384" width="11.42578125" style="6"/>
  </cols>
  <sheetData>
    <row r="1" spans="1:49" s="4" customFormat="1" ht="18.75" customHeight="1">
      <c r="A1" s="379" t="s">
        <v>163</v>
      </c>
      <c r="B1" s="380"/>
      <c r="C1" s="380"/>
      <c r="D1" s="380"/>
      <c r="E1" s="380"/>
      <c r="F1" s="380"/>
      <c r="G1" s="380"/>
      <c r="H1" s="380"/>
      <c r="I1" s="380"/>
      <c r="J1" s="380"/>
      <c r="K1" s="380"/>
      <c r="L1" s="380"/>
      <c r="M1" s="1"/>
      <c r="N1" s="1"/>
      <c r="O1" s="1"/>
      <c r="P1" s="1"/>
      <c r="Q1" s="1"/>
      <c r="R1" s="1"/>
      <c r="S1" s="1"/>
      <c r="T1" s="1"/>
      <c r="U1" s="1"/>
      <c r="V1" s="1"/>
      <c r="W1" s="1"/>
      <c r="X1" s="1"/>
      <c r="Y1" s="1"/>
      <c r="Z1" s="2"/>
      <c r="AA1" s="3"/>
      <c r="AB1" s="3"/>
      <c r="AC1" s="3"/>
      <c r="AD1" s="3"/>
      <c r="AE1" s="3"/>
      <c r="AF1" s="3"/>
      <c r="AG1" s="3"/>
      <c r="AH1" s="3"/>
      <c r="AI1" s="3"/>
      <c r="AJ1" s="3"/>
      <c r="AK1" s="3"/>
      <c r="AL1" s="3"/>
      <c r="AM1" s="3"/>
      <c r="AN1" s="3"/>
      <c r="AO1" s="3"/>
      <c r="AP1" s="3"/>
      <c r="AQ1" s="3"/>
      <c r="AR1" s="3"/>
      <c r="AS1" s="3"/>
      <c r="AT1" s="3"/>
      <c r="AU1" s="3"/>
      <c r="AV1" s="3"/>
      <c r="AW1" s="3"/>
    </row>
    <row r="2" spans="1:49" ht="4.5" customHeight="1">
      <c r="A2" s="5"/>
      <c r="Z2" s="7"/>
      <c r="AA2" s="8"/>
      <c r="AB2" s="8"/>
      <c r="AC2" s="8"/>
      <c r="AD2" s="8"/>
      <c r="AE2" s="8"/>
      <c r="AF2" s="8"/>
      <c r="AG2" s="8"/>
      <c r="AH2" s="8"/>
      <c r="AI2" s="8"/>
      <c r="AJ2" s="8"/>
      <c r="AK2" s="8"/>
      <c r="AL2" s="8"/>
      <c r="AM2" s="8"/>
      <c r="AN2" s="8"/>
      <c r="AO2" s="8"/>
      <c r="AP2" s="8"/>
      <c r="AQ2" s="8"/>
      <c r="AR2" s="8"/>
      <c r="AS2" s="8"/>
      <c r="AT2" s="8"/>
      <c r="AU2" s="8"/>
      <c r="AV2" s="8"/>
      <c r="AW2" s="8"/>
    </row>
    <row r="3" spans="1:49" s="11" customFormat="1" ht="30.75" customHeight="1">
      <c r="A3" s="381" t="s">
        <v>50</v>
      </c>
      <c r="B3" s="382"/>
      <c r="C3" s="382"/>
      <c r="D3" s="382"/>
      <c r="E3" s="382"/>
      <c r="F3" s="382"/>
      <c r="G3" s="382"/>
      <c r="H3" s="382"/>
      <c r="I3" s="382"/>
      <c r="J3" s="382"/>
      <c r="K3" s="382"/>
      <c r="L3" s="382"/>
      <c r="M3" s="382"/>
      <c r="N3" s="382"/>
      <c r="O3" s="382"/>
      <c r="P3" s="382"/>
      <c r="Q3" s="382"/>
      <c r="R3" s="383"/>
      <c r="S3" s="383"/>
      <c r="T3" s="383"/>
      <c r="U3" s="383"/>
      <c r="V3" s="383"/>
      <c r="W3" s="383"/>
      <c r="X3" s="383"/>
      <c r="Y3" s="383"/>
      <c r="Z3" s="384"/>
      <c r="AA3" s="10"/>
      <c r="AB3" s="10"/>
      <c r="AC3" s="10"/>
      <c r="AD3" s="10"/>
      <c r="AE3" s="10"/>
      <c r="AF3" s="10"/>
      <c r="AG3" s="10"/>
      <c r="AH3" s="10"/>
      <c r="AI3" s="10"/>
      <c r="AJ3" s="10"/>
      <c r="AK3" s="10"/>
      <c r="AL3" s="10"/>
      <c r="AM3" s="10"/>
      <c r="AN3" s="10"/>
      <c r="AO3" s="10"/>
      <c r="AP3" s="10"/>
      <c r="AQ3" s="10"/>
      <c r="AR3" s="10"/>
      <c r="AS3" s="10"/>
      <c r="AT3" s="10"/>
      <c r="AU3" s="10"/>
      <c r="AV3" s="10"/>
      <c r="AW3" s="10"/>
    </row>
    <row r="4" spans="1:49" s="11" customFormat="1" ht="15.6" hidden="1">
      <c r="A4" s="12" t="s">
        <v>51</v>
      </c>
      <c r="Z4" s="13"/>
      <c r="AA4" s="10"/>
      <c r="AB4" s="10"/>
      <c r="AC4" s="10"/>
      <c r="AD4" s="10"/>
      <c r="AE4" s="10"/>
      <c r="AF4" s="10"/>
      <c r="AG4" s="10"/>
      <c r="AH4" s="10"/>
      <c r="AI4" s="10"/>
      <c r="AJ4" s="10"/>
      <c r="AK4" s="10"/>
      <c r="AL4" s="10"/>
      <c r="AM4" s="10"/>
      <c r="AN4" s="10"/>
      <c r="AO4" s="10"/>
      <c r="AP4" s="10"/>
      <c r="AQ4" s="10"/>
      <c r="AR4" s="10"/>
      <c r="AS4" s="10"/>
      <c r="AT4" s="10"/>
      <c r="AU4" s="10"/>
      <c r="AV4" s="10"/>
      <c r="AW4" s="10"/>
    </row>
    <row r="5" spans="1:49" s="11" customFormat="1" ht="18.600000000000001">
      <c r="A5" s="385" t="s">
        <v>164</v>
      </c>
      <c r="B5" s="386"/>
      <c r="C5" s="386"/>
      <c r="D5" s="386"/>
      <c r="E5" s="386"/>
      <c r="F5" s="386"/>
      <c r="G5" s="386"/>
      <c r="H5" s="386"/>
      <c r="I5" s="386"/>
      <c r="J5" s="386"/>
      <c r="K5" s="386"/>
      <c r="L5" s="386"/>
      <c r="M5" s="386"/>
      <c r="N5" s="386"/>
      <c r="O5" s="14"/>
      <c r="P5" s="14"/>
      <c r="Q5" s="14"/>
      <c r="R5" s="15"/>
      <c r="S5" s="15"/>
      <c r="T5" s="15"/>
      <c r="U5" s="15"/>
      <c r="V5" s="15"/>
      <c r="W5" s="15"/>
      <c r="X5" s="15"/>
      <c r="Y5" s="15"/>
      <c r="Z5" s="16"/>
      <c r="AA5" s="10"/>
      <c r="AB5" s="10"/>
      <c r="AC5" s="10"/>
      <c r="AD5" s="10"/>
      <c r="AE5" s="10"/>
      <c r="AF5" s="10"/>
      <c r="AG5" s="10"/>
      <c r="AH5" s="10"/>
      <c r="AI5" s="10"/>
      <c r="AJ5" s="10"/>
      <c r="AK5" s="10"/>
      <c r="AL5" s="10"/>
      <c r="AM5" s="10"/>
      <c r="AN5" s="10"/>
      <c r="AO5" s="10"/>
      <c r="AP5" s="10"/>
      <c r="AQ5" s="10"/>
      <c r="AR5" s="10"/>
      <c r="AS5" s="10"/>
      <c r="AT5" s="10"/>
      <c r="AU5" s="10"/>
      <c r="AV5" s="10"/>
      <c r="AW5" s="10"/>
    </row>
    <row r="6" spans="1:49" s="11" customFormat="1" ht="6.75" customHeight="1">
      <c r="A6" s="12"/>
      <c r="Z6" s="13"/>
      <c r="AA6" s="10"/>
      <c r="AB6" s="10"/>
      <c r="AC6" s="10"/>
      <c r="AD6" s="10"/>
      <c r="AE6" s="10"/>
      <c r="AF6" s="10"/>
      <c r="AG6" s="10"/>
      <c r="AH6" s="10"/>
      <c r="AI6" s="10"/>
      <c r="AJ6" s="10"/>
      <c r="AK6" s="10"/>
      <c r="AL6" s="10"/>
      <c r="AM6" s="10"/>
      <c r="AN6" s="10"/>
      <c r="AO6" s="10"/>
      <c r="AP6" s="10"/>
      <c r="AQ6" s="10"/>
      <c r="AR6" s="10"/>
      <c r="AS6" s="10"/>
      <c r="AT6" s="10"/>
      <c r="AU6" s="10"/>
      <c r="AV6" s="10"/>
      <c r="AW6" s="10"/>
    </row>
    <row r="7" spans="1:49" s="11" customFormat="1" ht="24.75" customHeight="1">
      <c r="A7" s="387" t="s">
        <v>165</v>
      </c>
      <c r="B7" s="388"/>
      <c r="C7" s="388"/>
      <c r="D7" s="388"/>
      <c r="E7" s="388"/>
      <c r="F7" s="388"/>
      <c r="G7" s="388"/>
      <c r="H7" s="388"/>
      <c r="I7" s="388"/>
      <c r="J7" s="388"/>
      <c r="K7" s="388"/>
      <c r="L7" s="388"/>
      <c r="M7" s="388"/>
      <c r="N7" s="17"/>
      <c r="O7" s="17"/>
      <c r="P7" s="17"/>
      <c r="Q7" s="17"/>
      <c r="R7" s="17"/>
      <c r="S7" s="17"/>
      <c r="T7" s="17"/>
      <c r="U7" s="17"/>
      <c r="V7" s="17"/>
      <c r="W7" s="17"/>
      <c r="X7" s="17"/>
      <c r="Y7" s="17"/>
      <c r="Z7" s="18"/>
    </row>
    <row r="8" spans="1:49" s="11" customFormat="1" ht="17.100000000000001" customHeight="1">
      <c r="A8" s="363" t="s">
        <v>54</v>
      </c>
      <c r="B8" s="300"/>
      <c r="C8" s="300"/>
      <c r="D8" s="300"/>
      <c r="E8" s="300"/>
      <c r="F8" s="300"/>
      <c r="G8" s="300"/>
      <c r="H8" s="300"/>
      <c r="I8" s="300"/>
      <c r="J8" s="300"/>
      <c r="K8" s="300"/>
      <c r="L8" s="300"/>
      <c r="M8" s="300"/>
      <c r="N8" s="19"/>
      <c r="O8" s="19"/>
      <c r="P8" s="19"/>
      <c r="Q8" s="19"/>
      <c r="R8" s="19"/>
      <c r="S8" s="19"/>
      <c r="T8" s="19"/>
      <c r="U8" s="19"/>
      <c r="V8" s="19"/>
      <c r="W8" s="19"/>
      <c r="X8" s="19"/>
      <c r="Y8" s="19"/>
      <c r="Z8" s="20"/>
      <c r="AA8" s="10"/>
      <c r="AB8" s="10"/>
      <c r="AC8" s="10"/>
      <c r="AD8" s="10"/>
      <c r="AE8" s="10"/>
      <c r="AF8" s="10"/>
      <c r="AG8" s="10"/>
      <c r="AH8" s="10"/>
      <c r="AI8" s="10"/>
      <c r="AJ8" s="10"/>
      <c r="AK8" s="10"/>
      <c r="AL8" s="10"/>
      <c r="AM8" s="10"/>
      <c r="AN8" s="10"/>
      <c r="AO8" s="10"/>
      <c r="AP8" s="10"/>
      <c r="AQ8" s="10"/>
      <c r="AR8" s="10"/>
      <c r="AS8" s="10"/>
      <c r="AT8" s="10"/>
      <c r="AU8" s="10"/>
      <c r="AV8" s="10"/>
      <c r="AW8" s="10"/>
    </row>
    <row r="9" spans="1:49" s="11" customFormat="1" ht="17.100000000000001" customHeight="1">
      <c r="A9" s="390" t="s">
        <v>166</v>
      </c>
      <c r="B9" s="367"/>
      <c r="C9" s="367"/>
      <c r="D9" s="367"/>
      <c r="E9" s="367"/>
      <c r="F9" s="367"/>
      <c r="G9" s="367"/>
      <c r="H9" s="367"/>
      <c r="I9" s="367"/>
      <c r="J9" s="367"/>
      <c r="K9" s="367"/>
      <c r="L9" s="367"/>
      <c r="M9" s="367"/>
      <c r="N9" s="19"/>
      <c r="O9" s="19"/>
      <c r="P9" s="19"/>
      <c r="Q9" s="19"/>
      <c r="R9" s="19"/>
      <c r="S9" s="19"/>
      <c r="T9" s="19"/>
      <c r="U9" s="19"/>
      <c r="V9" s="19"/>
      <c r="W9" s="19"/>
      <c r="X9" s="19"/>
      <c r="Y9" s="19"/>
      <c r="Z9" s="20"/>
      <c r="AA9" s="10"/>
      <c r="AB9" s="10"/>
      <c r="AC9" s="10"/>
      <c r="AD9" s="10"/>
      <c r="AE9" s="10"/>
      <c r="AF9" s="10"/>
      <c r="AG9" s="10"/>
      <c r="AH9" s="10"/>
      <c r="AI9" s="10"/>
      <c r="AJ9" s="10"/>
      <c r="AK9" s="10"/>
      <c r="AL9" s="10"/>
      <c r="AM9" s="10"/>
      <c r="AN9" s="10"/>
      <c r="AO9" s="10"/>
      <c r="AP9" s="10"/>
      <c r="AQ9" s="10"/>
      <c r="AR9" s="10"/>
      <c r="AS9" s="10"/>
      <c r="AT9" s="10"/>
      <c r="AU9" s="10"/>
      <c r="AV9" s="10"/>
      <c r="AW9" s="10"/>
    </row>
    <row r="10" spans="1:49" s="25" customFormat="1" ht="17.100000000000001" customHeight="1">
      <c r="A10" s="366" t="s">
        <v>56</v>
      </c>
      <c r="B10" s="389"/>
      <c r="C10" s="389"/>
      <c r="D10" s="389"/>
      <c r="E10" s="389"/>
      <c r="F10" s="389"/>
      <c r="G10" s="389"/>
      <c r="H10" s="389"/>
      <c r="I10" s="389"/>
      <c r="J10" s="389"/>
      <c r="K10" s="389"/>
      <c r="L10" s="389"/>
      <c r="M10" s="389"/>
      <c r="N10" s="22"/>
      <c r="O10" s="22"/>
      <c r="P10" s="22"/>
      <c r="Q10" s="22"/>
      <c r="R10" s="22"/>
      <c r="S10" s="22"/>
      <c r="T10" s="22"/>
      <c r="U10" s="22"/>
      <c r="V10" s="22"/>
      <c r="W10" s="22"/>
      <c r="X10" s="22"/>
      <c r="Y10" s="22"/>
      <c r="Z10" s="23"/>
      <c r="AA10" s="24"/>
      <c r="AB10" s="24"/>
      <c r="AC10" s="24"/>
      <c r="AD10" s="24"/>
      <c r="AE10" s="24"/>
      <c r="AF10" s="24"/>
      <c r="AG10" s="24"/>
      <c r="AH10" s="24"/>
      <c r="AI10" s="24"/>
      <c r="AJ10" s="24"/>
      <c r="AK10" s="24"/>
      <c r="AL10" s="24"/>
      <c r="AM10" s="24"/>
      <c r="AN10" s="24"/>
      <c r="AO10" s="24"/>
      <c r="AP10" s="24"/>
      <c r="AQ10" s="24"/>
      <c r="AR10" s="24"/>
      <c r="AS10" s="24"/>
      <c r="AT10" s="24"/>
      <c r="AU10" s="24"/>
      <c r="AV10" s="24"/>
      <c r="AW10" s="24"/>
    </row>
    <row r="11" spans="1:49" s="25" customFormat="1" ht="15.75" customHeight="1">
      <c r="A11" s="366" t="s">
        <v>57</v>
      </c>
      <c r="B11" s="367"/>
      <c r="C11" s="367"/>
      <c r="D11" s="367"/>
      <c r="E11" s="367"/>
      <c r="F11" s="367"/>
      <c r="G11" s="367"/>
      <c r="H11" s="367"/>
      <c r="I11" s="367"/>
      <c r="J11" s="367"/>
      <c r="K11" s="367"/>
      <c r="L11" s="367"/>
      <c r="M11" s="368"/>
      <c r="N11" s="348"/>
      <c r="O11" s="348"/>
      <c r="P11" s="348"/>
      <c r="Q11" s="348"/>
      <c r="R11" s="348"/>
      <c r="S11" s="348"/>
      <c r="T11" s="348"/>
      <c r="U11" s="348"/>
      <c r="V11" s="348"/>
      <c r="W11" s="22"/>
      <c r="X11" s="22"/>
      <c r="Y11" s="22"/>
      <c r="Z11" s="23"/>
      <c r="AA11" s="24"/>
      <c r="AB11" s="24"/>
      <c r="AC11" s="24"/>
      <c r="AD11" s="24"/>
      <c r="AE11" s="24"/>
      <c r="AF11" s="24"/>
      <c r="AG11" s="24"/>
      <c r="AH11" s="24"/>
      <c r="AI11" s="24"/>
      <c r="AJ11" s="24"/>
      <c r="AK11" s="24"/>
      <c r="AL11" s="24"/>
      <c r="AM11" s="24"/>
      <c r="AN11" s="24"/>
      <c r="AO11" s="24"/>
      <c r="AP11" s="24"/>
      <c r="AQ11" s="24"/>
      <c r="AR11" s="24"/>
      <c r="AS11" s="24"/>
      <c r="AT11" s="24"/>
      <c r="AU11" s="24"/>
      <c r="AV11" s="24"/>
      <c r="AW11" s="24"/>
    </row>
    <row r="12" spans="1:49" s="25" customFormat="1" ht="15.75" customHeight="1">
      <c r="A12" s="363" t="s">
        <v>58</v>
      </c>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64"/>
      <c r="AA12" s="24"/>
      <c r="AB12" s="24"/>
      <c r="AC12" s="24"/>
      <c r="AD12" s="24"/>
      <c r="AE12" s="24"/>
      <c r="AF12" s="24"/>
      <c r="AG12" s="24"/>
      <c r="AH12" s="24"/>
      <c r="AI12" s="24"/>
      <c r="AJ12" s="24"/>
      <c r="AK12" s="24"/>
      <c r="AL12" s="24"/>
      <c r="AM12" s="24"/>
      <c r="AN12" s="24"/>
      <c r="AO12" s="24"/>
      <c r="AP12" s="24"/>
      <c r="AQ12" s="24"/>
      <c r="AR12" s="24"/>
      <c r="AS12" s="24"/>
      <c r="AT12" s="24"/>
      <c r="AU12" s="24"/>
      <c r="AV12" s="24"/>
      <c r="AW12" s="24"/>
    </row>
    <row r="13" spans="1:49" s="25" customFormat="1" ht="15.75" customHeight="1">
      <c r="A13" s="365" t="s">
        <v>59</v>
      </c>
      <c r="B13" s="348"/>
      <c r="C13" s="348"/>
      <c r="D13" s="348"/>
      <c r="E13" s="348"/>
      <c r="F13" s="348"/>
      <c r="G13" s="348"/>
      <c r="H13" s="348"/>
      <c r="I13" s="348"/>
      <c r="J13" s="348"/>
      <c r="K13" s="348"/>
      <c r="L13" s="348"/>
      <c r="M13" s="348"/>
      <c r="N13" s="348"/>
      <c r="O13" s="348"/>
      <c r="P13" s="348"/>
      <c r="Q13" s="348"/>
      <c r="R13" s="348"/>
      <c r="S13" s="348"/>
      <c r="T13" s="348"/>
      <c r="U13" s="22"/>
      <c r="V13" s="22"/>
      <c r="W13" s="22"/>
      <c r="X13" s="22"/>
      <c r="Y13" s="22"/>
      <c r="Z13" s="23"/>
      <c r="AA13" s="24"/>
      <c r="AB13" s="24"/>
      <c r="AC13" s="24"/>
      <c r="AD13" s="24"/>
      <c r="AE13" s="24"/>
      <c r="AF13" s="24"/>
      <c r="AG13" s="24"/>
      <c r="AH13" s="24"/>
      <c r="AI13" s="24"/>
      <c r="AJ13" s="24"/>
      <c r="AK13" s="24"/>
      <c r="AL13" s="24"/>
      <c r="AM13" s="24"/>
      <c r="AN13" s="24"/>
      <c r="AO13" s="24"/>
      <c r="AP13" s="24"/>
      <c r="AQ13" s="24"/>
      <c r="AR13" s="24"/>
      <c r="AS13" s="24"/>
      <c r="AT13" s="24"/>
      <c r="AU13" s="24"/>
      <c r="AV13" s="24"/>
      <c r="AW13" s="24"/>
    </row>
    <row r="14" spans="1:49" s="25" customFormat="1" ht="15.75" customHeight="1">
      <c r="A14" s="366" t="s">
        <v>60</v>
      </c>
      <c r="B14" s="367"/>
      <c r="C14" s="367"/>
      <c r="D14" s="367"/>
      <c r="E14" s="367"/>
      <c r="F14" s="367"/>
      <c r="G14" s="367"/>
      <c r="H14" s="367"/>
      <c r="I14" s="367"/>
      <c r="J14" s="367"/>
      <c r="K14" s="367"/>
      <c r="L14" s="368"/>
      <c r="M14" s="368"/>
      <c r="N14" s="348"/>
      <c r="O14" s="348"/>
      <c r="P14" s="348"/>
      <c r="Q14" s="348"/>
      <c r="R14" s="348"/>
      <c r="S14" s="348"/>
      <c r="T14" s="348"/>
      <c r="U14" s="348"/>
      <c r="V14" s="348"/>
      <c r="W14" s="348"/>
      <c r="X14" s="348"/>
      <c r="Y14" s="348"/>
      <c r="Z14" s="369"/>
      <c r="AA14" s="24"/>
      <c r="AB14" s="24"/>
      <c r="AC14" s="24"/>
      <c r="AD14" s="24"/>
      <c r="AE14" s="24"/>
      <c r="AF14" s="24"/>
      <c r="AG14" s="24"/>
      <c r="AH14" s="24"/>
      <c r="AI14" s="24"/>
      <c r="AJ14" s="24"/>
      <c r="AK14" s="24"/>
      <c r="AL14" s="24"/>
      <c r="AM14" s="24"/>
      <c r="AN14" s="24"/>
      <c r="AO14" s="24"/>
      <c r="AP14" s="24"/>
      <c r="AQ14" s="24"/>
      <c r="AR14" s="24"/>
      <c r="AS14" s="24"/>
      <c r="AT14" s="24"/>
      <c r="AU14" s="24"/>
      <c r="AV14" s="24"/>
      <c r="AW14" s="24"/>
    </row>
    <row r="15" spans="1:49" s="25" customFormat="1" ht="15.75" customHeight="1">
      <c r="A15" s="365" t="s">
        <v>61</v>
      </c>
      <c r="B15" s="348"/>
      <c r="C15" s="348"/>
      <c r="D15" s="348"/>
      <c r="E15" s="348"/>
      <c r="F15" s="348"/>
      <c r="G15" s="348"/>
      <c r="H15" s="348"/>
      <c r="I15" s="348"/>
      <c r="J15" s="348"/>
      <c r="K15" s="348"/>
      <c r="L15" s="348"/>
      <c r="M15" s="348"/>
      <c r="N15" s="348"/>
      <c r="O15" s="348"/>
      <c r="P15" s="348"/>
      <c r="Q15" s="348"/>
      <c r="R15" s="348"/>
      <c r="S15" s="348"/>
      <c r="T15" s="348"/>
      <c r="U15" s="9"/>
      <c r="V15" s="9"/>
      <c r="W15" s="9"/>
      <c r="X15" s="9"/>
      <c r="Y15" s="9"/>
      <c r="Z15" s="26"/>
      <c r="AA15" s="24"/>
      <c r="AB15" s="24"/>
      <c r="AC15" s="24"/>
      <c r="AD15" s="24"/>
      <c r="AE15" s="24"/>
      <c r="AF15" s="24"/>
      <c r="AG15" s="24"/>
      <c r="AH15" s="24"/>
      <c r="AI15" s="24"/>
      <c r="AJ15" s="24"/>
      <c r="AK15" s="24"/>
      <c r="AL15" s="24"/>
      <c r="AM15" s="24"/>
      <c r="AN15" s="24"/>
      <c r="AO15" s="24"/>
      <c r="AP15" s="24"/>
      <c r="AQ15" s="24"/>
      <c r="AR15" s="24"/>
      <c r="AS15" s="24"/>
      <c r="AT15" s="24"/>
      <c r="AU15" s="24"/>
      <c r="AV15" s="24"/>
      <c r="AW15" s="24"/>
    </row>
    <row r="16" spans="1:49" s="25" customFormat="1" ht="17.100000000000001" customHeight="1">
      <c r="A16" s="365" t="s">
        <v>62</v>
      </c>
      <c r="B16" s="348"/>
      <c r="C16" s="348"/>
      <c r="D16" s="348"/>
      <c r="E16" s="348"/>
      <c r="F16" s="348"/>
      <c r="G16" s="348"/>
      <c r="H16" s="348"/>
      <c r="I16" s="348"/>
      <c r="J16" s="348"/>
      <c r="K16" s="348"/>
      <c r="L16" s="348"/>
      <c r="M16" s="348"/>
      <c r="N16" s="348"/>
      <c r="O16" s="348"/>
      <c r="P16" s="348"/>
      <c r="Q16" s="348"/>
      <c r="R16" s="348"/>
      <c r="S16" s="348"/>
      <c r="T16" s="348"/>
      <c r="U16" s="22"/>
      <c r="V16" s="22"/>
      <c r="W16" s="22"/>
      <c r="X16" s="22"/>
      <c r="Y16" s="22"/>
      <c r="Z16" s="27"/>
      <c r="AA16" s="24"/>
      <c r="AB16" s="24"/>
      <c r="AC16" s="24"/>
      <c r="AD16" s="24"/>
      <c r="AE16" s="24"/>
      <c r="AF16" s="24"/>
      <c r="AG16" s="24"/>
      <c r="AH16" s="24"/>
      <c r="AI16" s="24"/>
      <c r="AJ16" s="24"/>
      <c r="AK16" s="24"/>
      <c r="AL16" s="24"/>
      <c r="AM16" s="24"/>
      <c r="AN16" s="24"/>
      <c r="AO16" s="24"/>
      <c r="AP16" s="24"/>
      <c r="AQ16" s="24"/>
      <c r="AR16" s="24"/>
      <c r="AS16" s="24"/>
      <c r="AT16" s="24"/>
      <c r="AU16" s="24"/>
      <c r="AV16" s="24"/>
      <c r="AW16" s="24"/>
    </row>
    <row r="17" spans="1:50" s="25" customFormat="1" ht="17.100000000000001" customHeight="1">
      <c r="A17" s="370" t="s">
        <v>63</v>
      </c>
      <c r="B17" s="367"/>
      <c r="C17" s="367"/>
      <c r="D17" s="367"/>
      <c r="E17" s="367"/>
      <c r="F17" s="367"/>
      <c r="G17" s="367"/>
      <c r="H17" s="367"/>
      <c r="I17" s="367"/>
      <c r="J17" s="367"/>
      <c r="K17" s="367"/>
      <c r="L17" s="367"/>
      <c r="M17" s="367"/>
      <c r="N17" s="21"/>
      <c r="O17" s="21"/>
      <c r="P17" s="21"/>
      <c r="Q17" s="21"/>
      <c r="R17" s="22"/>
      <c r="S17" s="22"/>
      <c r="T17" s="22"/>
      <c r="U17" s="22"/>
      <c r="V17" s="22"/>
      <c r="W17" s="22"/>
      <c r="X17" s="22"/>
      <c r="Y17" s="22"/>
      <c r="Z17" s="23"/>
      <c r="AA17" s="24"/>
      <c r="AB17" s="24"/>
      <c r="AC17" s="24"/>
      <c r="AD17" s="24"/>
      <c r="AE17" s="24"/>
      <c r="AF17" s="24"/>
      <c r="AG17" s="24"/>
      <c r="AH17" s="24"/>
      <c r="AI17" s="24"/>
      <c r="AJ17" s="24"/>
      <c r="AK17" s="24"/>
      <c r="AL17" s="24"/>
      <c r="AM17" s="24"/>
      <c r="AN17" s="24"/>
      <c r="AO17" s="24"/>
      <c r="AP17" s="24"/>
      <c r="AQ17" s="24"/>
      <c r="AR17" s="24"/>
      <c r="AS17" s="24"/>
      <c r="AT17" s="24"/>
      <c r="AU17" s="24"/>
      <c r="AV17" s="24"/>
      <c r="AW17" s="24"/>
    </row>
    <row r="18" spans="1:50" s="25" customFormat="1" ht="15.75" hidden="1" customHeight="1">
      <c r="A18" s="28"/>
      <c r="B18" s="21"/>
      <c r="C18" s="21"/>
      <c r="D18" s="21"/>
      <c r="E18" s="29">
        <v>2</v>
      </c>
      <c r="F18" s="30">
        <v>2</v>
      </c>
      <c r="G18" s="21"/>
      <c r="H18" s="21"/>
      <c r="I18" s="21"/>
      <c r="J18" s="21"/>
      <c r="K18" s="21"/>
      <c r="L18" s="21"/>
      <c r="M18" s="21"/>
      <c r="N18" s="21"/>
      <c r="O18" s="21"/>
      <c r="P18" s="21"/>
      <c r="Q18" s="21"/>
      <c r="R18" s="22"/>
      <c r="S18" s="22"/>
      <c r="T18" s="22"/>
      <c r="U18" s="22"/>
      <c r="V18" s="22"/>
      <c r="W18" s="22"/>
      <c r="X18" s="22"/>
      <c r="Y18" s="22"/>
      <c r="Z18" s="23"/>
      <c r="AA18" s="24"/>
      <c r="AB18" s="24"/>
      <c r="AC18" s="24"/>
      <c r="AD18" s="24"/>
      <c r="AE18" s="24"/>
      <c r="AF18" s="24"/>
      <c r="AG18" s="24"/>
      <c r="AH18" s="24"/>
      <c r="AI18" s="24"/>
      <c r="AJ18" s="24"/>
      <c r="AK18" s="24"/>
      <c r="AL18" s="24"/>
      <c r="AM18" s="24"/>
      <c r="AN18" s="24"/>
      <c r="AO18" s="24"/>
      <c r="AP18" s="24"/>
      <c r="AQ18" s="24"/>
      <c r="AR18" s="24"/>
      <c r="AS18" s="24"/>
      <c r="AT18" s="24"/>
      <c r="AU18" s="24"/>
      <c r="AV18" s="24"/>
      <c r="AW18" s="24"/>
    </row>
    <row r="19" spans="1:50" ht="7.5" customHeight="1">
      <c r="A19" s="31">
        <v>2</v>
      </c>
      <c r="N19" s="32"/>
      <c r="O19" s="32"/>
      <c r="P19" s="32"/>
      <c r="Q19" s="32"/>
      <c r="Z19" s="7"/>
      <c r="AA19" s="8"/>
      <c r="AB19" s="8"/>
      <c r="AC19" s="8"/>
      <c r="AD19" s="8"/>
      <c r="AE19" s="8"/>
      <c r="AF19" s="8"/>
      <c r="AG19" s="8"/>
      <c r="AH19" s="8"/>
      <c r="AI19" s="8"/>
      <c r="AJ19" s="8"/>
      <c r="AK19" s="8"/>
      <c r="AL19" s="8"/>
      <c r="AM19" s="8"/>
      <c r="AN19" s="8"/>
      <c r="AO19" s="8"/>
      <c r="AP19" s="8"/>
      <c r="AQ19" s="8"/>
      <c r="AR19" s="8"/>
      <c r="AS19" s="8"/>
      <c r="AT19" s="8"/>
      <c r="AU19" s="8"/>
      <c r="AV19" s="8"/>
      <c r="AW19" s="8"/>
    </row>
    <row r="20" spans="1:50" ht="54.75" customHeight="1">
      <c r="A20" s="358" t="s">
        <v>64</v>
      </c>
      <c r="B20" s="406"/>
      <c r="C20" s="33"/>
      <c r="D20" s="34"/>
      <c r="E20" s="35"/>
      <c r="F20" s="35"/>
      <c r="G20" s="35"/>
      <c r="H20" s="36"/>
      <c r="I20" s="36"/>
      <c r="J20" s="37"/>
      <c r="K20" s="38"/>
      <c r="L20" s="39"/>
      <c r="M20" s="40"/>
      <c r="N20" s="40"/>
      <c r="O20" s="40"/>
      <c r="P20" s="40"/>
      <c r="Q20" s="40"/>
      <c r="R20" s="41"/>
      <c r="S20" s="41"/>
      <c r="T20" s="41"/>
      <c r="U20" s="41"/>
      <c r="V20" s="41"/>
      <c r="Z20" s="7"/>
      <c r="AA20" s="8"/>
      <c r="AB20" s="8"/>
      <c r="AC20" s="8"/>
      <c r="AD20" s="8"/>
      <c r="AE20" s="8"/>
      <c r="AF20" s="8"/>
      <c r="AG20" s="8"/>
      <c r="AH20" s="8"/>
      <c r="AI20" s="8"/>
      <c r="AJ20" s="8"/>
      <c r="AK20" s="8"/>
      <c r="AL20" s="8"/>
      <c r="AM20" s="8"/>
      <c r="AN20" s="8"/>
      <c r="AO20" s="8"/>
      <c r="AP20" s="8"/>
      <c r="AQ20" s="8"/>
      <c r="AR20" s="8"/>
      <c r="AS20" s="8"/>
      <c r="AT20" s="8"/>
      <c r="AU20" s="8"/>
      <c r="AV20" s="8"/>
      <c r="AW20" s="8"/>
    </row>
    <row r="21" spans="1:50" ht="24" customHeight="1">
      <c r="A21" s="42"/>
      <c r="B21" s="43"/>
      <c r="C21" s="37"/>
      <c r="D21" s="44"/>
      <c r="E21" s="36"/>
      <c r="F21" s="36"/>
      <c r="G21" s="36"/>
      <c r="H21" s="36"/>
      <c r="I21" s="36"/>
      <c r="J21" s="37"/>
      <c r="K21" s="38"/>
      <c r="L21" s="39"/>
      <c r="M21" s="40"/>
      <c r="N21" s="40"/>
      <c r="O21" s="40"/>
      <c r="P21" s="40"/>
      <c r="Q21" s="40"/>
      <c r="R21" s="41"/>
      <c r="S21" s="41"/>
      <c r="T21" s="41"/>
      <c r="U21" s="41"/>
      <c r="V21" s="41"/>
      <c r="Z21" s="7"/>
      <c r="AA21" s="8"/>
      <c r="AB21" s="8"/>
      <c r="AC21" s="8"/>
      <c r="AD21" s="8"/>
      <c r="AE21" s="8"/>
      <c r="AF21" s="8"/>
      <c r="AG21" s="8"/>
      <c r="AH21" s="8"/>
      <c r="AI21" s="8"/>
      <c r="AJ21" s="8"/>
      <c r="AK21" s="8"/>
      <c r="AL21" s="8"/>
      <c r="AM21" s="8"/>
      <c r="AN21" s="8"/>
      <c r="AO21" s="8"/>
      <c r="AP21" s="8"/>
      <c r="AQ21" s="8"/>
      <c r="AR21" s="8"/>
      <c r="AS21" s="8"/>
      <c r="AT21" s="8"/>
      <c r="AU21" s="8"/>
      <c r="AV21" s="8"/>
      <c r="AW21" s="8"/>
    </row>
    <row r="22" spans="1:50" ht="63" customHeight="1">
      <c r="A22" s="358" t="s">
        <v>65</v>
      </c>
      <c r="B22" s="407"/>
      <c r="C22" s="45"/>
      <c r="D22" s="34"/>
      <c r="E22" s="35"/>
      <c r="F22" s="35"/>
      <c r="G22" s="35"/>
      <c r="H22" s="36"/>
      <c r="I22" s="36"/>
      <c r="J22" s="37"/>
      <c r="K22" s="38"/>
      <c r="L22" s="39"/>
      <c r="M22" s="40"/>
      <c r="N22" s="40"/>
      <c r="O22" s="40"/>
      <c r="P22" s="40"/>
      <c r="Q22" s="40"/>
      <c r="R22" s="41"/>
      <c r="S22" s="41"/>
      <c r="T22" s="41"/>
      <c r="U22" s="41"/>
      <c r="V22" s="41"/>
      <c r="Z22" s="7"/>
      <c r="AA22" s="8"/>
      <c r="AB22" s="8"/>
      <c r="AC22" s="8"/>
      <c r="AD22" s="8"/>
      <c r="AE22" s="8"/>
      <c r="AF22" s="8"/>
      <c r="AG22" s="8"/>
      <c r="AH22" s="8"/>
      <c r="AI22" s="8"/>
      <c r="AJ22" s="8"/>
      <c r="AK22" s="8"/>
      <c r="AL22" s="8"/>
      <c r="AM22" s="8"/>
      <c r="AN22" s="8"/>
      <c r="AO22" s="8"/>
      <c r="AP22" s="8"/>
      <c r="AQ22" s="8"/>
      <c r="AR22" s="8"/>
      <c r="AS22" s="8"/>
      <c r="AT22" s="8"/>
      <c r="AU22" s="8"/>
      <c r="AV22" s="8"/>
      <c r="AW22" s="8"/>
    </row>
    <row r="23" spans="1:50" ht="30" customHeight="1">
      <c r="A23" s="61" t="s">
        <v>66</v>
      </c>
      <c r="B23" s="203"/>
      <c r="C23" s="66"/>
      <c r="D23" s="204"/>
      <c r="E23" s="203"/>
      <c r="F23" s="36"/>
      <c r="G23" s="36"/>
      <c r="H23" s="36"/>
      <c r="I23" s="36"/>
      <c r="J23" s="37"/>
      <c r="K23" s="38"/>
      <c r="L23" s="39"/>
      <c r="M23" s="40"/>
      <c r="N23" s="40"/>
      <c r="O23" s="40"/>
      <c r="P23" s="40"/>
      <c r="Q23" s="40"/>
      <c r="R23" s="41"/>
      <c r="S23" s="41"/>
      <c r="T23" s="41"/>
      <c r="U23" s="41"/>
      <c r="V23" s="41"/>
      <c r="Z23" s="7"/>
    </row>
    <row r="24" spans="1:50" ht="17.100000000000001" customHeight="1">
      <c r="A24" s="46" t="s">
        <v>67</v>
      </c>
      <c r="B24" s="206"/>
      <c r="C24" s="207"/>
      <c r="D24" s="47"/>
      <c r="E24" s="205"/>
      <c r="F24" s="48"/>
      <c r="G24" s="48"/>
      <c r="H24" s="48"/>
      <c r="I24" s="36"/>
      <c r="J24" s="37"/>
      <c r="K24" s="38"/>
      <c r="L24" s="39"/>
      <c r="M24" s="40"/>
      <c r="N24" s="40"/>
      <c r="O24" s="40"/>
      <c r="P24" s="40"/>
      <c r="Q24" s="40"/>
      <c r="R24" s="41"/>
      <c r="S24" s="41"/>
      <c r="T24" s="41"/>
      <c r="U24" s="41"/>
      <c r="V24" s="41"/>
      <c r="Z24" s="7"/>
      <c r="AA24" s="8"/>
      <c r="AB24" s="8"/>
      <c r="AC24" s="8"/>
      <c r="AD24" s="8"/>
      <c r="AE24" s="8"/>
      <c r="AF24" s="8"/>
      <c r="AG24" s="8"/>
      <c r="AH24" s="8"/>
      <c r="AI24" s="8"/>
      <c r="AJ24" s="8"/>
      <c r="AK24" s="8"/>
      <c r="AL24" s="8"/>
      <c r="AM24" s="8"/>
      <c r="AN24" s="8"/>
      <c r="AO24" s="8"/>
      <c r="AP24" s="8"/>
      <c r="AQ24" s="8"/>
      <c r="AR24" s="8"/>
      <c r="AS24" s="8"/>
      <c r="AT24" s="8"/>
      <c r="AU24" s="8"/>
      <c r="AV24" s="8"/>
      <c r="AW24" s="8"/>
    </row>
    <row r="25" spans="1:50" s="49" customFormat="1" ht="49.5" customHeight="1">
      <c r="A25" s="361" t="s">
        <v>68</v>
      </c>
      <c r="B25" s="362"/>
      <c r="C25" s="272" t="s">
        <v>69</v>
      </c>
      <c r="D25" s="376" t="s">
        <v>70</v>
      </c>
      <c r="E25" s="409"/>
      <c r="F25" s="410"/>
      <c r="G25" s="273" t="s">
        <v>71</v>
      </c>
      <c r="H25" s="274" t="s">
        <v>72</v>
      </c>
      <c r="I25" s="347"/>
      <c r="J25" s="348"/>
      <c r="K25" s="348"/>
      <c r="M25" s="49" t="s">
        <v>73</v>
      </c>
      <c r="N25" s="50"/>
      <c r="O25" s="51"/>
      <c r="Z25" s="52"/>
      <c r="AA25" s="53"/>
      <c r="AB25" s="53"/>
      <c r="AC25" s="53"/>
      <c r="AD25" s="53"/>
      <c r="AE25" s="53"/>
      <c r="AF25" s="53"/>
      <c r="AG25" s="53"/>
      <c r="AH25" s="53"/>
      <c r="AI25" s="53"/>
      <c r="AJ25" s="53"/>
      <c r="AK25" s="53"/>
      <c r="AL25" s="53"/>
      <c r="AM25" s="53"/>
      <c r="AN25" s="53"/>
      <c r="AO25" s="53"/>
      <c r="AP25" s="53"/>
      <c r="AQ25" s="53"/>
      <c r="AR25" s="53"/>
      <c r="AS25" s="53"/>
      <c r="AT25" s="53"/>
      <c r="AU25" s="53"/>
      <c r="AV25" s="53"/>
      <c r="AW25" s="53"/>
    </row>
    <row r="26" spans="1:50" ht="25.5" customHeight="1">
      <c r="A26" s="360" t="s">
        <v>167</v>
      </c>
      <c r="B26" s="291"/>
      <c r="C26" s="54">
        <v>1</v>
      </c>
      <c r="D26" s="408">
        <f>IF(AND(F18=1,E18=1),12,IF(AND(F18=1,E18=2),12,IF(AND(F18=1,E18=3),14,IF(AND(F18=2,E18=1),12,IF(AND(F18=2,E18=2),18,24)))))</f>
        <v>18</v>
      </c>
      <c r="E26" s="374"/>
      <c r="F26" s="375"/>
      <c r="G26" s="55">
        <f>D26*C26</f>
        <v>18</v>
      </c>
      <c r="H26" s="56" t="s">
        <v>75</v>
      </c>
      <c r="I26" s="371"/>
      <c r="J26" s="372"/>
      <c r="K26" s="372"/>
      <c r="N26" s="50"/>
      <c r="O26" s="50"/>
      <c r="P26" s="50"/>
      <c r="Q26" s="50"/>
      <c r="Z26" s="57"/>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ht="26.25" customHeight="1">
      <c r="A27" s="290" t="s">
        <v>76</v>
      </c>
      <c r="B27" s="291"/>
      <c r="C27" s="58">
        <v>1</v>
      </c>
      <c r="D27" s="403">
        <f>IF(F18=1,6,8)</f>
        <v>8</v>
      </c>
      <c r="E27" s="404"/>
      <c r="F27" s="405"/>
      <c r="G27" s="55">
        <f>D27*C27</f>
        <v>8</v>
      </c>
      <c r="H27" s="56" t="s">
        <v>77</v>
      </c>
      <c r="I27" s="371"/>
      <c r="J27" s="289"/>
      <c r="K27" s="289"/>
      <c r="N27" s="50"/>
      <c r="O27" s="50"/>
      <c r="P27" s="50"/>
      <c r="Q27" s="50"/>
      <c r="Z27" s="57"/>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ht="25.5" customHeight="1">
      <c r="A28" s="290" t="s">
        <v>78</v>
      </c>
      <c r="B28" s="291"/>
      <c r="C28" s="59">
        <v>2</v>
      </c>
      <c r="D28" s="403">
        <f>IF(F18=1,6,8)</f>
        <v>8</v>
      </c>
      <c r="E28" s="404"/>
      <c r="F28" s="405"/>
      <c r="G28" s="55">
        <f>D28*C28</f>
        <v>16</v>
      </c>
      <c r="H28" s="60" t="s">
        <v>77</v>
      </c>
      <c r="N28" s="50"/>
      <c r="O28" s="50"/>
      <c r="P28" s="50"/>
      <c r="Q28" s="50"/>
      <c r="Z28" s="57"/>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ht="12" customHeight="1">
      <c r="A29" s="356"/>
      <c r="B29" s="356"/>
      <c r="C29" s="61"/>
      <c r="D29" s="61"/>
      <c r="E29" s="61"/>
      <c r="F29" s="50"/>
      <c r="G29" s="50"/>
      <c r="H29" s="356"/>
      <c r="I29" s="357"/>
      <c r="J29" s="289"/>
      <c r="K29" s="289"/>
      <c r="Z29" s="57"/>
      <c r="AA29" s="8"/>
      <c r="AB29" s="8"/>
      <c r="AC29" s="8"/>
      <c r="AD29" s="8"/>
      <c r="AE29" s="8"/>
      <c r="AF29" s="8"/>
      <c r="AG29" s="8"/>
      <c r="AH29" s="8"/>
      <c r="AI29" s="8"/>
      <c r="AJ29" s="8"/>
      <c r="AK29" s="8"/>
      <c r="AL29" s="8"/>
      <c r="AM29" s="8"/>
      <c r="AN29" s="8"/>
      <c r="AO29" s="8"/>
      <c r="AP29" s="8"/>
      <c r="AQ29" s="8"/>
      <c r="AR29" s="8"/>
      <c r="AS29" s="8"/>
      <c r="AT29" s="8"/>
      <c r="AU29" s="8"/>
      <c r="AV29" s="8"/>
      <c r="AW29" s="8"/>
    </row>
    <row r="30" spans="1:50" ht="22.5" customHeight="1">
      <c r="A30" s="295" t="s">
        <v>79</v>
      </c>
      <c r="B30" s="296"/>
      <c r="C30" s="296"/>
      <c r="D30" s="296"/>
      <c r="E30" s="296"/>
      <c r="F30" s="296"/>
      <c r="G30" s="296"/>
      <c r="H30" s="296"/>
      <c r="I30" s="296"/>
      <c r="J30" s="296"/>
      <c r="K30" s="296"/>
      <c r="L30" s="296"/>
      <c r="M30" s="296"/>
      <c r="N30" s="297"/>
      <c r="O30" s="297"/>
      <c r="P30" s="297"/>
      <c r="Q30" s="297"/>
      <c r="R30" s="297"/>
      <c r="S30" s="297"/>
      <c r="T30" s="297"/>
      <c r="U30" s="297"/>
      <c r="V30" s="297"/>
      <c r="W30" s="297"/>
      <c r="X30" s="297"/>
      <c r="Y30" s="298"/>
      <c r="Z30" s="299"/>
      <c r="AA30" s="8"/>
      <c r="AB30" s="8"/>
      <c r="AC30" s="8"/>
      <c r="AD30" s="8"/>
      <c r="AE30" s="8"/>
      <c r="AF30" s="8"/>
      <c r="AG30" s="8"/>
      <c r="AH30" s="8"/>
      <c r="AI30" s="8"/>
      <c r="AJ30" s="8"/>
      <c r="AK30" s="8"/>
      <c r="AL30" s="8"/>
      <c r="AM30" s="8"/>
      <c r="AN30" s="8"/>
      <c r="AO30" s="8"/>
      <c r="AP30" s="8"/>
      <c r="AQ30" s="8"/>
      <c r="AR30" s="8"/>
      <c r="AS30" s="8"/>
      <c r="AT30" s="8"/>
      <c r="AU30" s="8"/>
      <c r="AV30" s="8"/>
      <c r="AW30" s="8"/>
    </row>
    <row r="31" spans="1:50" ht="17.25" customHeight="1">
      <c r="A31" s="304"/>
      <c r="B31" s="305"/>
      <c r="C31" s="306"/>
      <c r="D31" s="391" t="s">
        <v>80</v>
      </c>
      <c r="E31" s="302"/>
      <c r="F31" s="302"/>
      <c r="G31" s="302"/>
      <c r="H31" s="303"/>
      <c r="I31" s="63"/>
      <c r="J31" s="63"/>
      <c r="K31" s="64"/>
      <c r="L31" s="64"/>
      <c r="M31" s="41"/>
      <c r="N31" s="41"/>
      <c r="O31" s="41"/>
      <c r="P31" s="41"/>
      <c r="Q31" s="41"/>
      <c r="R31" s="41"/>
      <c r="S31" s="41"/>
      <c r="T31" s="41"/>
      <c r="U31" s="41"/>
      <c r="V31" s="41"/>
      <c r="W31" s="41"/>
      <c r="X31" s="41"/>
      <c r="Y31" s="41"/>
      <c r="Z31" s="7"/>
      <c r="AA31" s="8"/>
      <c r="AB31" s="8"/>
      <c r="AC31" s="8"/>
      <c r="AD31" s="8"/>
      <c r="AE31" s="8"/>
      <c r="AF31" s="8"/>
      <c r="AG31" s="8"/>
      <c r="AH31" s="8"/>
      <c r="AI31" s="8"/>
      <c r="AJ31" s="8"/>
      <c r="AK31" s="8"/>
      <c r="AL31" s="8"/>
      <c r="AM31" s="8"/>
      <c r="AN31" s="8"/>
      <c r="AO31" s="8"/>
      <c r="AP31" s="8"/>
      <c r="AQ31" s="8"/>
      <c r="AR31" s="8"/>
      <c r="AS31" s="8"/>
      <c r="AT31" s="8"/>
      <c r="AU31" s="8"/>
      <c r="AV31" s="8"/>
      <c r="AW31" s="8"/>
    </row>
    <row r="32" spans="1:50" ht="17.25" customHeight="1">
      <c r="A32" s="65"/>
      <c r="B32" s="66"/>
      <c r="C32" s="41"/>
      <c r="D32" s="67" t="s">
        <v>6</v>
      </c>
      <c r="E32" s="67" t="s">
        <v>7</v>
      </c>
      <c r="F32" s="67" t="s">
        <v>8</v>
      </c>
      <c r="G32" s="67" t="s">
        <v>9</v>
      </c>
      <c r="H32" s="67" t="s">
        <v>10</v>
      </c>
      <c r="I32" s="63"/>
      <c r="J32" s="41"/>
      <c r="K32" s="41"/>
      <c r="L32" s="41"/>
      <c r="M32" s="41"/>
      <c r="N32" s="41"/>
      <c r="O32" s="41"/>
      <c r="P32" s="41"/>
      <c r="Q32" s="41"/>
      <c r="R32" s="41"/>
      <c r="S32" s="41"/>
      <c r="T32" s="41"/>
      <c r="U32" s="41"/>
      <c r="V32" s="41"/>
      <c r="W32" s="41"/>
      <c r="X32" s="41"/>
      <c r="Y32" s="41"/>
      <c r="Z32" s="7"/>
      <c r="AA32" s="8"/>
      <c r="AB32" s="8"/>
      <c r="AC32" s="8"/>
      <c r="AD32" s="8"/>
      <c r="AE32" s="8"/>
      <c r="AF32" s="8"/>
      <c r="AG32" s="8"/>
      <c r="AH32" s="8"/>
      <c r="AI32" s="8"/>
      <c r="AJ32" s="8"/>
      <c r="AK32" s="8"/>
      <c r="AL32" s="8"/>
      <c r="AM32" s="8"/>
      <c r="AN32" s="8"/>
      <c r="AO32" s="8"/>
      <c r="AP32" s="8"/>
      <c r="AQ32" s="8"/>
      <c r="AR32" s="8"/>
      <c r="AS32" s="8"/>
      <c r="AT32" s="8"/>
      <c r="AU32" s="8"/>
      <c r="AV32" s="8"/>
      <c r="AW32" s="8"/>
    </row>
    <row r="33" spans="1:49" ht="20.25" customHeight="1">
      <c r="A33" s="392" t="s">
        <v>81</v>
      </c>
      <c r="B33" s="310"/>
      <c r="C33" s="311"/>
      <c r="D33" s="55">
        <f>G27+G26</f>
        <v>26</v>
      </c>
      <c r="E33" s="60">
        <f>IF(E18=1,D33,IF(E18=2,G27,D27))</f>
        <v>8</v>
      </c>
      <c r="F33" s="60">
        <f>IF(E18=1,D33,IF(E18=2,D33,E33))</f>
        <v>26</v>
      </c>
      <c r="G33" s="60">
        <f>IF(E18=1,D33,IF(E18=2,E33,D33))</f>
        <v>8</v>
      </c>
      <c r="H33" s="60" t="s">
        <v>82</v>
      </c>
      <c r="I33" s="68"/>
      <c r="J33" s="69"/>
      <c r="K33" s="70"/>
      <c r="L33" s="70"/>
      <c r="M33" s="70"/>
      <c r="N33" s="70"/>
      <c r="O33" s="70"/>
      <c r="P33" s="70"/>
      <c r="Q33" s="70"/>
      <c r="R33" s="70"/>
      <c r="S33" s="70"/>
      <c r="T33" s="70"/>
      <c r="U33" s="70"/>
      <c r="V33" s="70"/>
      <c r="W33" s="41"/>
      <c r="X33" s="41"/>
      <c r="Y33" s="41"/>
      <c r="Z33" s="7"/>
      <c r="AA33" s="8"/>
      <c r="AB33" s="8"/>
      <c r="AC33" s="8"/>
      <c r="AD33" s="8"/>
      <c r="AE33" s="8"/>
      <c r="AF33" s="8"/>
      <c r="AG33" s="8"/>
      <c r="AH33" s="8"/>
      <c r="AI33" s="8"/>
      <c r="AJ33" s="8"/>
      <c r="AK33" s="8"/>
      <c r="AL33" s="8"/>
      <c r="AM33" s="8"/>
      <c r="AN33" s="8"/>
      <c r="AO33" s="8"/>
      <c r="AP33" s="8"/>
      <c r="AQ33" s="8"/>
      <c r="AR33" s="8"/>
      <c r="AS33" s="8"/>
      <c r="AT33" s="8"/>
      <c r="AU33" s="8"/>
      <c r="AV33" s="8"/>
      <c r="AW33" s="8"/>
    </row>
    <row r="34" spans="1:49" ht="20.25" customHeight="1">
      <c r="A34" s="392" t="s">
        <v>83</v>
      </c>
      <c r="B34" s="310"/>
      <c r="C34" s="311"/>
      <c r="D34" s="55">
        <f>G28+G26</f>
        <v>34</v>
      </c>
      <c r="E34" s="60">
        <f>IF(E18=1,D34,IF(E18=2,G28,(D28*C28)))</f>
        <v>16</v>
      </c>
      <c r="F34" s="60">
        <f>IF(E18=1,D34,IF(E18=2,D34,E34))</f>
        <v>34</v>
      </c>
      <c r="G34" s="60">
        <f>IF(E18=1,D34,IF(E18=2,E34,D34))</f>
        <v>16</v>
      </c>
      <c r="H34" s="60" t="s">
        <v>82</v>
      </c>
      <c r="I34" s="68"/>
      <c r="J34" s="69"/>
      <c r="K34" s="70"/>
      <c r="L34" s="70"/>
      <c r="M34" s="70"/>
      <c r="N34" s="70"/>
      <c r="O34" s="70"/>
      <c r="P34" s="70"/>
      <c r="Q34" s="70"/>
      <c r="R34" s="70"/>
      <c r="S34" s="70"/>
      <c r="T34" s="70"/>
      <c r="U34" s="70"/>
      <c r="V34" s="70"/>
      <c r="W34" s="41"/>
      <c r="X34" s="41"/>
      <c r="Y34" s="41"/>
      <c r="Z34" s="7"/>
      <c r="AA34" s="8"/>
      <c r="AB34" s="8"/>
      <c r="AC34" s="8"/>
      <c r="AD34" s="8"/>
      <c r="AE34" s="8"/>
      <c r="AF34" s="8"/>
      <c r="AG34" s="8"/>
      <c r="AH34" s="8"/>
      <c r="AI34" s="8"/>
      <c r="AJ34" s="8"/>
      <c r="AK34" s="8"/>
      <c r="AL34" s="8"/>
      <c r="AM34" s="8"/>
      <c r="AN34" s="8"/>
      <c r="AO34" s="8"/>
      <c r="AP34" s="8"/>
      <c r="AQ34" s="8"/>
      <c r="AR34" s="8"/>
      <c r="AS34" s="8"/>
      <c r="AT34" s="8"/>
      <c r="AU34" s="8"/>
      <c r="AV34" s="8"/>
      <c r="AW34" s="8"/>
    </row>
    <row r="35" spans="1:49" ht="15.75" customHeight="1">
      <c r="A35" s="5"/>
      <c r="B35" s="49"/>
      <c r="C35" s="49"/>
      <c r="D35" s="49"/>
      <c r="E35" s="71"/>
      <c r="F35" s="71"/>
      <c r="G35" s="71"/>
      <c r="H35" s="72"/>
      <c r="Z35" s="7"/>
      <c r="AA35" s="8"/>
      <c r="AB35" s="8"/>
      <c r="AC35" s="8"/>
      <c r="AD35" s="8"/>
      <c r="AE35" s="8"/>
      <c r="AF35" s="8"/>
      <c r="AG35" s="8"/>
      <c r="AH35" s="8"/>
      <c r="AI35" s="8"/>
      <c r="AJ35" s="8"/>
      <c r="AK35" s="8"/>
      <c r="AL35" s="8"/>
      <c r="AM35" s="8"/>
      <c r="AN35" s="8"/>
      <c r="AO35" s="8"/>
      <c r="AP35" s="8"/>
      <c r="AQ35" s="8"/>
      <c r="AR35" s="8"/>
      <c r="AS35" s="8"/>
      <c r="AT35" s="8"/>
      <c r="AU35" s="8"/>
      <c r="AV35" s="8"/>
      <c r="AW35" s="8"/>
    </row>
    <row r="36" spans="1:49" ht="24.75" customHeight="1">
      <c r="A36" s="307" t="s">
        <v>84</v>
      </c>
      <c r="B36" s="308"/>
      <c r="C36" s="308"/>
      <c r="D36" s="308"/>
      <c r="E36" s="308"/>
      <c r="F36" s="308"/>
      <c r="G36" s="308"/>
      <c r="H36" s="308"/>
      <c r="I36" s="308"/>
      <c r="J36" s="308"/>
      <c r="K36" s="308"/>
      <c r="L36" s="308"/>
      <c r="M36" s="73"/>
      <c r="N36" s="73"/>
      <c r="O36" s="73"/>
      <c r="P36" s="73"/>
      <c r="Q36" s="73"/>
      <c r="R36" s="74"/>
      <c r="S36" s="74"/>
      <c r="T36" s="74"/>
      <c r="U36" s="74"/>
      <c r="V36" s="74"/>
      <c r="W36" s="74"/>
      <c r="X36" s="74"/>
      <c r="Y36" s="74"/>
      <c r="Z36" s="75"/>
    </row>
    <row r="37" spans="1:49" ht="15.75" customHeight="1">
      <c r="A37" s="231" t="s">
        <v>85</v>
      </c>
      <c r="B37" s="25"/>
      <c r="C37" s="25"/>
      <c r="D37" s="25"/>
      <c r="E37" s="25"/>
      <c r="F37" s="25"/>
      <c r="G37" s="76"/>
      <c r="H37" s="76"/>
      <c r="I37" s="76"/>
      <c r="J37" s="76"/>
      <c r="K37" s="76"/>
      <c r="L37" s="76"/>
      <c r="M37" s="76"/>
      <c r="Z37" s="7"/>
      <c r="AA37" s="8"/>
      <c r="AB37" s="8"/>
      <c r="AC37" s="8"/>
      <c r="AD37" s="8"/>
      <c r="AE37" s="8"/>
      <c r="AF37" s="8"/>
      <c r="AG37" s="8"/>
      <c r="AH37" s="8"/>
      <c r="AI37" s="8"/>
      <c r="AJ37" s="8"/>
      <c r="AK37" s="8"/>
      <c r="AL37" s="8"/>
      <c r="AM37" s="8"/>
      <c r="AN37" s="8"/>
      <c r="AO37" s="8"/>
      <c r="AP37" s="8"/>
      <c r="AQ37" s="8"/>
      <c r="AR37" s="8"/>
      <c r="AS37" s="8"/>
      <c r="AT37" s="8"/>
      <c r="AU37" s="8"/>
      <c r="AV37" s="8"/>
      <c r="AW37" s="8"/>
    </row>
    <row r="38" spans="1:49" ht="15.75" customHeight="1">
      <c r="A38" s="349" t="s">
        <v>86</v>
      </c>
      <c r="B38" s="350"/>
      <c r="C38" s="350"/>
      <c r="D38" s="350"/>
      <c r="E38" s="350"/>
      <c r="F38" s="350"/>
      <c r="G38" s="350"/>
      <c r="H38" s="350"/>
      <c r="I38" s="350"/>
      <c r="J38" s="350"/>
      <c r="K38" s="350"/>
      <c r="L38" s="350"/>
      <c r="M38" s="350"/>
      <c r="Z38" s="7"/>
      <c r="AA38" s="8"/>
      <c r="AB38" s="8"/>
      <c r="AC38" s="8"/>
      <c r="AD38" s="8"/>
      <c r="AE38" s="8"/>
      <c r="AF38" s="8"/>
      <c r="AG38" s="8"/>
      <c r="AH38" s="8"/>
      <c r="AI38" s="8"/>
      <c r="AJ38" s="8"/>
      <c r="AK38" s="8"/>
      <c r="AL38" s="8"/>
      <c r="AM38" s="8"/>
      <c r="AN38" s="8"/>
      <c r="AO38" s="8"/>
      <c r="AP38" s="8"/>
      <c r="AQ38" s="8"/>
      <c r="AR38" s="8"/>
      <c r="AS38" s="8"/>
      <c r="AT38" s="8"/>
      <c r="AU38" s="8"/>
      <c r="AV38" s="8"/>
      <c r="AW38" s="8"/>
    </row>
    <row r="39" spans="1:49" ht="11.25" customHeight="1">
      <c r="A39" s="77"/>
      <c r="B39" s="76"/>
      <c r="C39" s="76"/>
      <c r="D39" s="76"/>
      <c r="E39" s="76"/>
      <c r="F39" s="76"/>
      <c r="G39" s="76"/>
      <c r="H39" s="76"/>
      <c r="I39" s="76"/>
      <c r="J39" s="76"/>
      <c r="K39" s="76"/>
      <c r="L39" s="76"/>
      <c r="M39" s="76"/>
      <c r="Z39" s="7"/>
      <c r="AA39" s="8"/>
      <c r="AB39" s="8"/>
      <c r="AC39" s="8"/>
      <c r="AD39" s="8"/>
      <c r="AE39" s="8"/>
      <c r="AF39" s="8"/>
      <c r="AG39" s="8"/>
      <c r="AH39" s="8"/>
      <c r="AI39" s="8"/>
      <c r="AJ39" s="8"/>
      <c r="AK39" s="8"/>
      <c r="AL39" s="8"/>
      <c r="AM39" s="8"/>
      <c r="AN39" s="8"/>
      <c r="AO39" s="8"/>
      <c r="AP39" s="8"/>
      <c r="AQ39" s="8"/>
      <c r="AR39" s="8"/>
      <c r="AS39" s="8"/>
      <c r="AT39" s="8"/>
      <c r="AU39" s="8"/>
      <c r="AV39" s="8"/>
      <c r="AW39" s="8"/>
    </row>
    <row r="40" spans="1:49" ht="18.600000000000001">
      <c r="A40" s="78" t="s">
        <v>87</v>
      </c>
      <c r="B40" s="402"/>
      <c r="C40" s="352"/>
      <c r="D40" s="54"/>
      <c r="E40" s="54"/>
      <c r="F40" s="76"/>
      <c r="G40" s="76"/>
      <c r="H40" s="76"/>
      <c r="I40" s="76"/>
      <c r="J40" s="76"/>
      <c r="K40" s="76"/>
      <c r="L40" s="76"/>
      <c r="M40" s="76"/>
      <c r="Z40" s="7"/>
      <c r="AA40" s="8"/>
      <c r="AB40" s="8"/>
      <c r="AC40" s="8"/>
      <c r="AD40" s="8"/>
      <c r="AE40" s="8"/>
      <c r="AF40" s="8"/>
      <c r="AG40" s="8"/>
      <c r="AH40" s="8"/>
      <c r="AI40" s="8"/>
      <c r="AJ40" s="8"/>
      <c r="AK40" s="8"/>
      <c r="AL40" s="8"/>
      <c r="AM40" s="8"/>
      <c r="AN40" s="8"/>
      <c r="AO40" s="8"/>
      <c r="AP40" s="8"/>
      <c r="AQ40" s="8"/>
      <c r="AR40" s="8"/>
      <c r="AS40" s="8"/>
      <c r="AT40" s="8"/>
      <c r="AU40" s="8"/>
      <c r="AV40" s="8"/>
      <c r="AW40" s="8"/>
    </row>
    <row r="41" spans="1:49" ht="18.600000000000001">
      <c r="A41" s="78"/>
      <c r="B41" s="214"/>
      <c r="C41" s="216"/>
      <c r="D41" s="54"/>
      <c r="E41" s="54"/>
      <c r="F41" s="76"/>
      <c r="G41" s="76"/>
      <c r="H41" s="76"/>
      <c r="I41" s="76"/>
      <c r="J41" s="76"/>
      <c r="K41" s="76"/>
      <c r="L41" s="76"/>
      <c r="M41" s="76"/>
      <c r="Z41" s="7"/>
      <c r="AA41" s="8"/>
      <c r="AB41" s="8"/>
      <c r="AC41" s="8"/>
      <c r="AD41" s="8"/>
      <c r="AE41" s="8"/>
      <c r="AF41" s="8"/>
      <c r="AG41" s="8"/>
      <c r="AH41" s="8"/>
      <c r="AI41" s="8"/>
      <c r="AJ41" s="8"/>
      <c r="AK41" s="8"/>
      <c r="AL41" s="8"/>
      <c r="AM41" s="8"/>
      <c r="AN41" s="8"/>
      <c r="AO41" s="8"/>
      <c r="AP41" s="8"/>
      <c r="AQ41" s="8"/>
      <c r="AR41" s="8"/>
      <c r="AS41" s="8"/>
      <c r="AT41" s="8"/>
      <c r="AU41" s="8"/>
      <c r="AV41" s="8"/>
      <c r="AW41" s="8"/>
    </row>
    <row r="42" spans="1:49" ht="18.95" thickBot="1">
      <c r="A42" s="213" t="s">
        <v>89</v>
      </c>
      <c r="C42" s="215"/>
      <c r="Z42" s="7"/>
      <c r="AA42" s="8"/>
      <c r="AB42" s="8"/>
      <c r="AC42" s="8"/>
      <c r="AD42" s="8"/>
      <c r="AE42" s="8"/>
      <c r="AF42" s="8"/>
      <c r="AG42" s="8"/>
      <c r="AH42" s="8"/>
      <c r="AI42" s="8"/>
      <c r="AJ42" s="8"/>
      <c r="AK42" s="8"/>
      <c r="AL42" s="8"/>
      <c r="AM42" s="8"/>
      <c r="AN42" s="8"/>
      <c r="AO42" s="8"/>
      <c r="AP42" s="8"/>
      <c r="AQ42" s="8"/>
      <c r="AR42" s="8"/>
      <c r="AS42" s="8"/>
      <c r="AT42" s="8"/>
      <c r="AU42" s="8"/>
      <c r="AV42" s="8"/>
      <c r="AW42" s="8"/>
    </row>
    <row r="43" spans="1:49" s="49" customFormat="1" ht="19.5" customHeight="1" thickBot="1">
      <c r="A43" s="79" t="s">
        <v>90</v>
      </c>
      <c r="B43" s="80" t="s">
        <v>4</v>
      </c>
      <c r="C43" s="81" t="s">
        <v>91</v>
      </c>
      <c r="D43" s="81" t="s">
        <v>6</v>
      </c>
      <c r="E43" s="81" t="s">
        <v>7</v>
      </c>
      <c r="F43" s="81" t="s">
        <v>8</v>
      </c>
      <c r="G43" s="81" t="s">
        <v>9</v>
      </c>
      <c r="H43" s="81" t="s">
        <v>10</v>
      </c>
      <c r="I43" s="81" t="s">
        <v>11</v>
      </c>
      <c r="J43" s="81" t="s">
        <v>12</v>
      </c>
      <c r="K43" s="81" t="s">
        <v>13</v>
      </c>
      <c r="L43" s="81" t="s">
        <v>14</v>
      </c>
      <c r="M43" s="81" t="s">
        <v>15</v>
      </c>
      <c r="N43" s="81" t="s">
        <v>16</v>
      </c>
      <c r="O43" s="81" t="s">
        <v>17</v>
      </c>
      <c r="P43" s="81" t="s">
        <v>18</v>
      </c>
      <c r="Q43" s="81" t="s">
        <v>19</v>
      </c>
      <c r="R43" s="82" t="s">
        <v>36</v>
      </c>
      <c r="S43" s="82" t="s">
        <v>92</v>
      </c>
      <c r="T43" s="82" t="s">
        <v>93</v>
      </c>
      <c r="U43" s="82" t="s">
        <v>94</v>
      </c>
      <c r="V43" s="82" t="s">
        <v>95</v>
      </c>
      <c r="W43" s="82" t="s">
        <v>96</v>
      </c>
      <c r="X43" s="82" t="s">
        <v>97</v>
      </c>
      <c r="Y43" s="82" t="s">
        <v>98</v>
      </c>
      <c r="Z43" s="83" t="s">
        <v>99</v>
      </c>
      <c r="AA43" s="53"/>
      <c r="AB43" s="53"/>
      <c r="AC43" s="53"/>
      <c r="AD43" s="53"/>
      <c r="AE43" s="53"/>
      <c r="AF43" s="53"/>
      <c r="AG43" s="53"/>
      <c r="AH43" s="53"/>
      <c r="AI43" s="53"/>
      <c r="AJ43" s="53"/>
      <c r="AK43" s="53"/>
      <c r="AL43" s="53"/>
      <c r="AM43" s="53"/>
      <c r="AN43" s="53"/>
      <c r="AO43" s="53"/>
      <c r="AP43" s="53"/>
      <c r="AQ43" s="53"/>
      <c r="AR43" s="53"/>
      <c r="AS43" s="53"/>
      <c r="AT43" s="53"/>
      <c r="AU43" s="53"/>
      <c r="AV43" s="53"/>
      <c r="AW43" s="53"/>
    </row>
    <row r="44" spans="1:49" s="280" customFormat="1" ht="15.6">
      <c r="A44" s="275"/>
      <c r="B44" s="276"/>
      <c r="C44" s="241"/>
      <c r="D44" s="277"/>
      <c r="E44" s="89"/>
      <c r="F44" s="277"/>
      <c r="G44" s="89"/>
      <c r="H44" s="277"/>
      <c r="I44" s="89"/>
      <c r="J44" s="89"/>
      <c r="K44" s="89"/>
      <c r="L44" s="89"/>
      <c r="M44" s="89"/>
      <c r="N44" s="89"/>
      <c r="O44" s="89"/>
      <c r="P44" s="89"/>
      <c r="Q44" s="90"/>
      <c r="R44" s="90"/>
      <c r="S44" s="90"/>
      <c r="T44" s="90"/>
      <c r="U44" s="90"/>
      <c r="V44" s="90"/>
      <c r="W44" s="90"/>
      <c r="X44" s="90"/>
      <c r="Y44" s="90"/>
      <c r="Z44" s="278"/>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row>
    <row r="45" spans="1:49" s="280" customFormat="1" ht="15.6">
      <c r="A45" s="275"/>
      <c r="B45" s="105"/>
      <c r="C45" s="241"/>
      <c r="D45" s="96"/>
      <c r="E45" s="107"/>
      <c r="F45" s="96"/>
      <c r="G45" s="107"/>
      <c r="H45" s="96"/>
      <c r="I45" s="107"/>
      <c r="J45" s="96"/>
      <c r="K45" s="96"/>
      <c r="L45" s="96"/>
      <c r="M45" s="96"/>
      <c r="N45" s="96"/>
      <c r="O45" s="96"/>
      <c r="P45" s="96"/>
      <c r="Q45" s="97"/>
      <c r="R45" s="97"/>
      <c r="S45" s="97"/>
      <c r="T45" s="97"/>
      <c r="U45" s="97"/>
      <c r="V45" s="97"/>
      <c r="W45" s="97"/>
      <c r="X45" s="97"/>
      <c r="Y45" s="97"/>
      <c r="Z45" s="281"/>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row>
    <row r="46" spans="1:49" s="280" customFormat="1" ht="15.6">
      <c r="A46" s="275"/>
      <c r="B46" s="105"/>
      <c r="C46" s="241"/>
      <c r="D46" s="96"/>
      <c r="E46" s="107"/>
      <c r="F46" s="96"/>
      <c r="G46" s="107"/>
      <c r="H46" s="96"/>
      <c r="I46" s="107"/>
      <c r="J46" s="96"/>
      <c r="K46" s="96"/>
      <c r="L46" s="96"/>
      <c r="M46" s="96"/>
      <c r="N46" s="96"/>
      <c r="O46" s="96"/>
      <c r="P46" s="96"/>
      <c r="Q46" s="97"/>
      <c r="R46" s="97"/>
      <c r="S46" s="97"/>
      <c r="T46" s="97"/>
      <c r="U46" s="97"/>
      <c r="V46" s="97"/>
      <c r="W46" s="97"/>
      <c r="X46" s="97"/>
      <c r="Y46" s="97"/>
      <c r="Z46" s="281"/>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row>
    <row r="47" spans="1:49" s="280" customFormat="1" ht="15.6">
      <c r="A47" s="275"/>
      <c r="B47" s="105"/>
      <c r="C47" s="241"/>
      <c r="D47" s="96"/>
      <c r="E47" s="107"/>
      <c r="F47" s="96"/>
      <c r="G47" s="107"/>
      <c r="H47" s="96"/>
      <c r="I47" s="107"/>
      <c r="J47" s="96"/>
      <c r="K47" s="96"/>
      <c r="L47" s="96"/>
      <c r="M47" s="96"/>
      <c r="N47" s="96"/>
      <c r="O47" s="96"/>
      <c r="P47" s="96"/>
      <c r="Q47" s="97"/>
      <c r="R47" s="97"/>
      <c r="S47" s="97"/>
      <c r="T47" s="97"/>
      <c r="U47" s="97"/>
      <c r="V47" s="97"/>
      <c r="W47" s="97"/>
      <c r="X47" s="97"/>
      <c r="Y47" s="97"/>
      <c r="Z47" s="281"/>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row>
    <row r="48" spans="1:49" s="280" customFormat="1" ht="15.6">
      <c r="A48" s="282"/>
      <c r="B48" s="105"/>
      <c r="C48" s="241"/>
      <c r="D48" s="96"/>
      <c r="E48" s="96"/>
      <c r="F48" s="96"/>
      <c r="G48" s="107"/>
      <c r="H48" s="96"/>
      <c r="I48" s="107"/>
      <c r="J48" s="96"/>
      <c r="K48" s="96"/>
      <c r="L48" s="96"/>
      <c r="M48" s="96"/>
      <c r="N48" s="96"/>
      <c r="O48" s="96"/>
      <c r="P48" s="96"/>
      <c r="Q48" s="97"/>
      <c r="R48" s="97"/>
      <c r="S48" s="97"/>
      <c r="T48" s="97"/>
      <c r="U48" s="97"/>
      <c r="V48" s="97"/>
      <c r="W48" s="97"/>
      <c r="X48" s="97"/>
      <c r="Y48" s="97"/>
      <c r="Z48" s="281"/>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row>
    <row r="49" spans="1:49" s="280" customFormat="1" ht="15.6">
      <c r="A49" s="282"/>
      <c r="B49" s="105"/>
      <c r="C49" s="241"/>
      <c r="D49" s="96"/>
      <c r="E49" s="96"/>
      <c r="F49" s="96"/>
      <c r="G49" s="107"/>
      <c r="H49" s="96"/>
      <c r="I49" s="107"/>
      <c r="J49" s="96"/>
      <c r="K49" s="96"/>
      <c r="L49" s="96"/>
      <c r="M49" s="96"/>
      <c r="N49" s="96"/>
      <c r="O49" s="96"/>
      <c r="P49" s="96"/>
      <c r="Q49" s="97"/>
      <c r="R49" s="97"/>
      <c r="S49" s="97"/>
      <c r="T49" s="97"/>
      <c r="U49" s="97"/>
      <c r="V49" s="97"/>
      <c r="W49" s="97"/>
      <c r="X49" s="97"/>
      <c r="Y49" s="97"/>
      <c r="Z49" s="281"/>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row>
    <row r="50" spans="1:49" s="280" customFormat="1" ht="15.6">
      <c r="A50" s="282"/>
      <c r="B50" s="105"/>
      <c r="C50" s="106"/>
      <c r="D50" s="96"/>
      <c r="E50" s="96"/>
      <c r="F50" s="96"/>
      <c r="G50" s="107"/>
      <c r="H50" s="96"/>
      <c r="I50" s="107"/>
      <c r="J50" s="96"/>
      <c r="K50" s="96"/>
      <c r="L50" s="96"/>
      <c r="M50" s="96"/>
      <c r="N50" s="96"/>
      <c r="O50" s="96"/>
      <c r="P50" s="96"/>
      <c r="Q50" s="97"/>
      <c r="R50" s="97"/>
      <c r="S50" s="97"/>
      <c r="T50" s="97"/>
      <c r="U50" s="97"/>
      <c r="V50" s="97"/>
      <c r="W50" s="97"/>
      <c r="X50" s="97"/>
      <c r="Y50" s="97"/>
      <c r="Z50" s="281"/>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row>
    <row r="51" spans="1:49" s="280" customFormat="1" ht="15.6">
      <c r="A51" s="282"/>
      <c r="B51" s="105"/>
      <c r="C51" s="106"/>
      <c r="D51" s="96"/>
      <c r="E51" s="96"/>
      <c r="F51" s="96"/>
      <c r="G51" s="107"/>
      <c r="H51" s="283"/>
      <c r="I51" s="96"/>
      <c r="J51" s="96"/>
      <c r="K51" s="107"/>
      <c r="L51" s="96"/>
      <c r="M51" s="107"/>
      <c r="N51" s="96"/>
      <c r="O51" s="96"/>
      <c r="P51" s="96"/>
      <c r="Q51" s="97"/>
      <c r="R51" s="97"/>
      <c r="S51" s="97"/>
      <c r="T51" s="97"/>
      <c r="U51" s="97"/>
      <c r="V51" s="97"/>
      <c r="W51" s="97"/>
      <c r="X51" s="97"/>
      <c r="Y51" s="97"/>
      <c r="Z51" s="281"/>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row>
    <row r="52" spans="1:49" s="280" customFormat="1" ht="15.6">
      <c r="A52" s="282"/>
      <c r="B52" s="105"/>
      <c r="C52" s="106"/>
      <c r="D52" s="96"/>
      <c r="E52" s="96"/>
      <c r="F52" s="96"/>
      <c r="G52" s="96"/>
      <c r="H52" s="108"/>
      <c r="I52" s="96"/>
      <c r="J52" s="96"/>
      <c r="K52" s="107"/>
      <c r="L52" s="96"/>
      <c r="M52" s="107"/>
      <c r="N52" s="96"/>
      <c r="O52" s="96"/>
      <c r="P52" s="96"/>
      <c r="Q52" s="97"/>
      <c r="R52" s="97"/>
      <c r="S52" s="97"/>
      <c r="T52" s="97"/>
      <c r="U52" s="97"/>
      <c r="V52" s="97"/>
      <c r="W52" s="97"/>
      <c r="X52" s="97"/>
      <c r="Y52" s="97"/>
      <c r="Z52" s="281"/>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row>
    <row r="53" spans="1:49" s="280" customFormat="1" ht="15.6">
      <c r="A53" s="282"/>
      <c r="B53" s="105"/>
      <c r="C53" s="106"/>
      <c r="D53" s="96"/>
      <c r="E53" s="96"/>
      <c r="F53" s="96"/>
      <c r="G53" s="96"/>
      <c r="H53" s="96"/>
      <c r="I53" s="96"/>
      <c r="J53" s="96"/>
      <c r="K53" s="107"/>
      <c r="L53" s="96"/>
      <c r="M53" s="107"/>
      <c r="N53" s="96"/>
      <c r="O53" s="96"/>
      <c r="P53" s="96"/>
      <c r="Q53" s="97"/>
      <c r="R53" s="97"/>
      <c r="S53" s="97"/>
      <c r="T53" s="97"/>
      <c r="U53" s="97"/>
      <c r="V53" s="97"/>
      <c r="W53" s="97"/>
      <c r="X53" s="97"/>
      <c r="Y53" s="97"/>
      <c r="Z53" s="281"/>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row>
    <row r="54" spans="1:49" s="280" customFormat="1" ht="15.6">
      <c r="A54" s="282"/>
      <c r="B54" s="105"/>
      <c r="C54" s="106"/>
      <c r="D54" s="96"/>
      <c r="E54" s="96"/>
      <c r="F54" s="96"/>
      <c r="G54" s="96"/>
      <c r="H54" s="96"/>
      <c r="I54" s="96"/>
      <c r="J54" s="96"/>
      <c r="K54" s="107"/>
      <c r="L54" s="96"/>
      <c r="M54" s="107"/>
      <c r="N54" s="96"/>
      <c r="O54" s="96"/>
      <c r="P54" s="96"/>
      <c r="Q54" s="97"/>
      <c r="R54" s="97"/>
      <c r="S54" s="97"/>
      <c r="T54" s="97"/>
      <c r="U54" s="97"/>
      <c r="V54" s="97"/>
      <c r="W54" s="97"/>
      <c r="X54" s="97"/>
      <c r="Y54" s="97"/>
      <c r="Z54" s="281"/>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row>
    <row r="55" spans="1:49" s="280" customFormat="1" ht="15.6">
      <c r="A55" s="104"/>
      <c r="B55" s="105"/>
      <c r="C55" s="106"/>
      <c r="D55" s="96"/>
      <c r="E55" s="96"/>
      <c r="F55" s="96"/>
      <c r="G55" s="107"/>
      <c r="H55" s="108"/>
      <c r="I55" s="96"/>
      <c r="J55" s="96"/>
      <c r="K55" s="107"/>
      <c r="L55" s="96"/>
      <c r="M55" s="107"/>
      <c r="N55" s="96"/>
      <c r="O55" s="96"/>
      <c r="P55" s="96"/>
      <c r="Q55" s="97"/>
      <c r="R55" s="97"/>
      <c r="S55" s="97"/>
      <c r="T55" s="97"/>
      <c r="U55" s="97"/>
      <c r="V55" s="97"/>
      <c r="W55" s="97"/>
      <c r="X55" s="97"/>
      <c r="Y55" s="97"/>
      <c r="Z55" s="281"/>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row>
    <row r="56" spans="1:49" s="280" customFormat="1" ht="15.6">
      <c r="A56" s="104"/>
      <c r="B56" s="105"/>
      <c r="C56" s="106"/>
      <c r="D56" s="96"/>
      <c r="E56" s="96"/>
      <c r="F56" s="96"/>
      <c r="G56" s="107"/>
      <c r="H56" s="108"/>
      <c r="I56" s="96"/>
      <c r="J56" s="96"/>
      <c r="K56" s="107"/>
      <c r="L56" s="96"/>
      <c r="M56" s="107"/>
      <c r="N56" s="96"/>
      <c r="O56" s="96"/>
      <c r="P56" s="96"/>
      <c r="Q56" s="97"/>
      <c r="R56" s="97"/>
      <c r="S56" s="97"/>
      <c r="T56" s="97"/>
      <c r="U56" s="97"/>
      <c r="V56" s="97"/>
      <c r="W56" s="97"/>
      <c r="X56" s="97"/>
      <c r="Y56" s="97"/>
      <c r="Z56" s="281"/>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row>
    <row r="57" spans="1:49" s="280" customFormat="1" ht="15.6">
      <c r="A57" s="104"/>
      <c r="B57" s="105"/>
      <c r="C57" s="106"/>
      <c r="D57" s="96"/>
      <c r="E57" s="96"/>
      <c r="F57" s="96"/>
      <c r="G57" s="107"/>
      <c r="H57" s="108"/>
      <c r="I57" s="96"/>
      <c r="J57" s="96"/>
      <c r="K57" s="107"/>
      <c r="L57" s="96"/>
      <c r="M57" s="107"/>
      <c r="N57" s="96"/>
      <c r="O57" s="96"/>
      <c r="P57" s="96"/>
      <c r="Q57" s="97"/>
      <c r="R57" s="97"/>
      <c r="S57" s="97"/>
      <c r="T57" s="97"/>
      <c r="U57" s="97"/>
      <c r="V57" s="97"/>
      <c r="W57" s="97"/>
      <c r="X57" s="97"/>
      <c r="Y57" s="97"/>
      <c r="Z57" s="281"/>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row>
    <row r="58" spans="1:49" s="280" customFormat="1" ht="15.6">
      <c r="A58" s="104"/>
      <c r="B58" s="105"/>
      <c r="C58" s="106"/>
      <c r="D58" s="96"/>
      <c r="E58" s="96"/>
      <c r="F58" s="96"/>
      <c r="G58" s="107"/>
      <c r="H58" s="108"/>
      <c r="I58" s="96"/>
      <c r="J58" s="96"/>
      <c r="K58" s="107"/>
      <c r="L58" s="96"/>
      <c r="M58" s="107"/>
      <c r="N58" s="96"/>
      <c r="O58" s="96"/>
      <c r="P58" s="96"/>
      <c r="Q58" s="97"/>
      <c r="R58" s="97"/>
      <c r="S58" s="97"/>
      <c r="T58" s="97"/>
      <c r="U58" s="97"/>
      <c r="V58" s="97"/>
      <c r="W58" s="97"/>
      <c r="X58" s="97"/>
      <c r="Y58" s="97"/>
      <c r="Z58" s="281"/>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row>
    <row r="59" spans="1:49" s="280" customFormat="1" ht="15.6">
      <c r="A59" s="104"/>
      <c r="B59" s="105"/>
      <c r="C59" s="106"/>
      <c r="D59" s="96"/>
      <c r="E59" s="96"/>
      <c r="F59" s="96"/>
      <c r="G59" s="107"/>
      <c r="H59" s="108"/>
      <c r="I59" s="96"/>
      <c r="J59" s="96"/>
      <c r="K59" s="107"/>
      <c r="L59" s="96"/>
      <c r="M59" s="107"/>
      <c r="N59" s="96"/>
      <c r="O59" s="96"/>
      <c r="P59" s="96"/>
      <c r="Q59" s="97"/>
      <c r="R59" s="97"/>
      <c r="S59" s="97"/>
      <c r="T59" s="97"/>
      <c r="U59" s="97"/>
      <c r="V59" s="97"/>
      <c r="W59" s="97"/>
      <c r="X59" s="97"/>
      <c r="Y59" s="97"/>
      <c r="Z59" s="281"/>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row>
    <row r="60" spans="1:49" s="280" customFormat="1" ht="15.6">
      <c r="A60" s="104"/>
      <c r="B60" s="105"/>
      <c r="C60" s="106"/>
      <c r="D60" s="96"/>
      <c r="E60" s="96"/>
      <c r="F60" s="96"/>
      <c r="G60" s="107"/>
      <c r="H60" s="108"/>
      <c r="I60" s="96"/>
      <c r="J60" s="96"/>
      <c r="K60" s="107"/>
      <c r="L60" s="96"/>
      <c r="M60" s="107"/>
      <c r="N60" s="96"/>
      <c r="O60" s="96"/>
      <c r="P60" s="96"/>
      <c r="Q60" s="97"/>
      <c r="R60" s="97"/>
      <c r="S60" s="97"/>
      <c r="T60" s="97"/>
      <c r="U60" s="97"/>
      <c r="V60" s="97"/>
      <c r="W60" s="97"/>
      <c r="X60" s="97"/>
      <c r="Y60" s="97"/>
      <c r="Z60" s="281"/>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row>
    <row r="61" spans="1:49" s="280" customFormat="1" ht="15.6">
      <c r="A61" s="104"/>
      <c r="B61" s="105"/>
      <c r="C61" s="106"/>
      <c r="D61" s="96"/>
      <c r="E61" s="96"/>
      <c r="F61" s="96"/>
      <c r="G61" s="107"/>
      <c r="H61" s="108"/>
      <c r="I61" s="96"/>
      <c r="J61" s="96"/>
      <c r="K61" s="107"/>
      <c r="L61" s="96"/>
      <c r="M61" s="107"/>
      <c r="N61" s="96"/>
      <c r="O61" s="96"/>
      <c r="P61" s="96"/>
      <c r="Q61" s="97"/>
      <c r="R61" s="97"/>
      <c r="S61" s="97"/>
      <c r="T61" s="97"/>
      <c r="U61" s="97"/>
      <c r="V61" s="97"/>
      <c r="W61" s="97"/>
      <c r="X61" s="97"/>
      <c r="Y61" s="97"/>
      <c r="Z61" s="281"/>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row>
    <row r="62" spans="1:49" s="280" customFormat="1" ht="15.6">
      <c r="A62" s="104"/>
      <c r="B62" s="105"/>
      <c r="C62" s="106"/>
      <c r="D62" s="96"/>
      <c r="E62" s="96"/>
      <c r="F62" s="96"/>
      <c r="G62" s="107"/>
      <c r="H62" s="108"/>
      <c r="I62" s="96"/>
      <c r="J62" s="96"/>
      <c r="K62" s="107"/>
      <c r="L62" s="96"/>
      <c r="M62" s="107"/>
      <c r="N62" s="96"/>
      <c r="O62" s="96"/>
      <c r="P62" s="96"/>
      <c r="Q62" s="97"/>
      <c r="R62" s="97"/>
      <c r="S62" s="97"/>
      <c r="T62" s="97"/>
      <c r="U62" s="97"/>
      <c r="V62" s="97"/>
      <c r="W62" s="97"/>
      <c r="X62" s="97"/>
      <c r="Y62" s="97"/>
      <c r="Z62" s="281"/>
      <c r="AA62" s="279"/>
      <c r="AB62" s="279"/>
      <c r="AC62" s="279"/>
      <c r="AD62" s="279"/>
      <c r="AE62" s="279"/>
      <c r="AF62" s="279"/>
      <c r="AG62" s="279"/>
      <c r="AH62" s="279"/>
      <c r="AI62" s="279"/>
      <c r="AJ62" s="279"/>
      <c r="AK62" s="279"/>
      <c r="AL62" s="279"/>
      <c r="AM62" s="279"/>
      <c r="AN62" s="279"/>
      <c r="AO62" s="279"/>
      <c r="AP62" s="279"/>
      <c r="AQ62" s="279"/>
      <c r="AR62" s="279"/>
      <c r="AS62" s="279"/>
      <c r="AT62" s="279"/>
      <c r="AU62" s="279"/>
      <c r="AV62" s="279"/>
      <c r="AW62" s="279"/>
    </row>
    <row r="63" spans="1:49" s="280" customFormat="1" ht="15.95" thickBot="1">
      <c r="A63" s="104"/>
      <c r="B63" s="105"/>
      <c r="C63" s="106"/>
      <c r="D63" s="96"/>
      <c r="E63" s="96"/>
      <c r="F63" s="96"/>
      <c r="G63" s="107"/>
      <c r="H63" s="108"/>
      <c r="I63" s="96"/>
      <c r="J63" s="96"/>
      <c r="K63" s="107"/>
      <c r="L63" s="96"/>
      <c r="M63" s="107"/>
      <c r="N63" s="96"/>
      <c r="O63" s="96"/>
      <c r="P63" s="96"/>
      <c r="Q63" s="97"/>
      <c r="R63" s="97"/>
      <c r="S63" s="97"/>
      <c r="T63" s="97"/>
      <c r="U63" s="97"/>
      <c r="V63" s="97"/>
      <c r="W63" s="97"/>
      <c r="X63" s="97"/>
      <c r="Y63" s="97"/>
      <c r="Z63" s="281"/>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row>
    <row r="64" spans="1:49" s="113" customFormat="1" ht="19.5" customHeight="1" thickBot="1">
      <c r="A64" s="292" t="s">
        <v>122</v>
      </c>
      <c r="B64" s="293"/>
      <c r="C64" s="294"/>
      <c r="D64" s="109">
        <f t="shared" ref="D64:Z64" si="0">SUM(D44:D63)</f>
        <v>0</v>
      </c>
      <c r="E64" s="109">
        <f t="shared" si="0"/>
        <v>0</v>
      </c>
      <c r="F64" s="109">
        <f t="shared" si="0"/>
        <v>0</v>
      </c>
      <c r="G64" s="109">
        <f t="shared" si="0"/>
        <v>0</v>
      </c>
      <c r="H64" s="109">
        <f t="shared" si="0"/>
        <v>0</v>
      </c>
      <c r="I64" s="109">
        <f t="shared" si="0"/>
        <v>0</v>
      </c>
      <c r="J64" s="109">
        <f t="shared" si="0"/>
        <v>0</v>
      </c>
      <c r="K64" s="109">
        <f t="shared" si="0"/>
        <v>0</v>
      </c>
      <c r="L64" s="109">
        <f t="shared" si="0"/>
        <v>0</v>
      </c>
      <c r="M64" s="109">
        <f t="shared" si="0"/>
        <v>0</v>
      </c>
      <c r="N64" s="109">
        <f t="shared" si="0"/>
        <v>0</v>
      </c>
      <c r="O64" s="109">
        <f t="shared" si="0"/>
        <v>0</v>
      </c>
      <c r="P64" s="109">
        <f t="shared" si="0"/>
        <v>0</v>
      </c>
      <c r="Q64" s="110">
        <f t="shared" si="0"/>
        <v>0</v>
      </c>
      <c r="R64" s="110">
        <f t="shared" si="0"/>
        <v>0</v>
      </c>
      <c r="S64" s="110">
        <f t="shared" si="0"/>
        <v>0</v>
      </c>
      <c r="T64" s="110">
        <f t="shared" si="0"/>
        <v>0</v>
      </c>
      <c r="U64" s="110">
        <f t="shared" si="0"/>
        <v>0</v>
      </c>
      <c r="V64" s="110">
        <f t="shared" si="0"/>
        <v>0</v>
      </c>
      <c r="W64" s="110">
        <f t="shared" si="0"/>
        <v>0</v>
      </c>
      <c r="X64" s="110">
        <f t="shared" si="0"/>
        <v>0</v>
      </c>
      <c r="Y64" s="110">
        <f t="shared" si="0"/>
        <v>0</v>
      </c>
      <c r="Z64" s="111">
        <f t="shared" si="0"/>
        <v>0</v>
      </c>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row>
    <row r="65" spans="1:49" ht="13.5" customHeight="1">
      <c r="A65" s="5"/>
      <c r="B65" s="49"/>
      <c r="C65" s="49"/>
      <c r="D65" s="49"/>
      <c r="E65" s="114"/>
      <c r="F65" s="114"/>
      <c r="G65" s="114"/>
      <c r="H65" s="114"/>
      <c r="I65" s="114"/>
      <c r="J65" s="114"/>
      <c r="K65" s="114"/>
      <c r="L65" s="114"/>
      <c r="M65" s="114"/>
      <c r="N65" s="114"/>
      <c r="O65" s="114"/>
      <c r="P65" s="114"/>
      <c r="Q65" s="114"/>
      <c r="R65" s="114"/>
      <c r="S65" s="114"/>
      <c r="T65" s="114"/>
      <c r="U65" s="114"/>
      <c r="Z65" s="7"/>
      <c r="AA65" s="8"/>
      <c r="AB65" s="8"/>
      <c r="AC65" s="8"/>
      <c r="AD65" s="8"/>
      <c r="AE65" s="8"/>
      <c r="AF65" s="8"/>
      <c r="AG65" s="8"/>
      <c r="AH65" s="8"/>
      <c r="AI65" s="8"/>
      <c r="AJ65" s="8"/>
      <c r="AK65" s="8"/>
      <c r="AL65" s="8"/>
      <c r="AM65" s="8"/>
      <c r="AN65" s="8"/>
      <c r="AO65" s="8"/>
      <c r="AP65" s="8"/>
      <c r="AQ65" s="8"/>
      <c r="AR65" s="8"/>
      <c r="AS65" s="8"/>
      <c r="AT65" s="8"/>
      <c r="AU65" s="8"/>
      <c r="AV65" s="8"/>
      <c r="AW65" s="8"/>
    </row>
    <row r="66" spans="1:49" s="51" customFormat="1" ht="24" customHeight="1">
      <c r="A66" s="333" t="s">
        <v>123</v>
      </c>
      <c r="B66" s="334"/>
      <c r="C66" s="334"/>
      <c r="D66" s="334"/>
      <c r="E66" s="334"/>
      <c r="F66" s="334"/>
      <c r="G66" s="334"/>
      <c r="H66" s="334"/>
      <c r="I66" s="334"/>
      <c r="J66" s="334"/>
      <c r="K66" s="334"/>
      <c r="L66" s="334"/>
      <c r="M66" s="115"/>
      <c r="N66" s="116"/>
      <c r="O66" s="116"/>
      <c r="P66" s="116"/>
      <c r="Q66" s="116"/>
      <c r="R66" s="116"/>
      <c r="S66" s="116"/>
      <c r="T66" s="116"/>
      <c r="U66" s="116"/>
      <c r="V66" s="116"/>
      <c r="W66" s="116"/>
      <c r="X66" s="116"/>
      <c r="Y66" s="116"/>
      <c r="Z66" s="117"/>
    </row>
    <row r="67" spans="1:49" s="25" customFormat="1" ht="15.6">
      <c r="A67" s="287" t="s">
        <v>124</v>
      </c>
      <c r="B67" s="300"/>
      <c r="C67" s="300"/>
      <c r="D67" s="300"/>
      <c r="E67" s="300"/>
      <c r="F67" s="300"/>
      <c r="G67" s="300"/>
      <c r="H67" s="300"/>
      <c r="I67" s="300"/>
      <c r="J67" s="300"/>
      <c r="K67" s="300"/>
      <c r="L67" s="300"/>
      <c r="M67" s="300"/>
      <c r="N67" s="300"/>
      <c r="O67" s="118"/>
      <c r="P67" s="118"/>
      <c r="Q67" s="118"/>
      <c r="Z67" s="119"/>
      <c r="AA67" s="24"/>
      <c r="AB67" s="24"/>
      <c r="AC67" s="24"/>
      <c r="AD67" s="24"/>
      <c r="AE67" s="24"/>
      <c r="AF67" s="24"/>
      <c r="AG67" s="24"/>
      <c r="AH67" s="24"/>
      <c r="AI67" s="24"/>
      <c r="AJ67" s="24"/>
      <c r="AK67" s="24"/>
      <c r="AL67" s="24"/>
      <c r="AM67" s="24"/>
      <c r="AN67" s="24"/>
      <c r="AO67" s="24"/>
      <c r="AP67" s="24"/>
      <c r="AQ67" s="24"/>
      <c r="AR67" s="24"/>
      <c r="AS67" s="24"/>
      <c r="AT67" s="24"/>
      <c r="AU67" s="24"/>
      <c r="AV67" s="24"/>
      <c r="AW67" s="24"/>
    </row>
    <row r="68" spans="1:49" s="25" customFormat="1" ht="15.6">
      <c r="A68" s="120" t="s">
        <v>125</v>
      </c>
      <c r="B68" s="22"/>
      <c r="C68" s="22"/>
      <c r="D68" s="22"/>
      <c r="E68" s="22"/>
      <c r="F68" s="22"/>
      <c r="G68" s="22"/>
      <c r="H68" s="22"/>
      <c r="I68" s="22"/>
      <c r="J68" s="22"/>
      <c r="K68" s="22"/>
      <c r="L68" s="22"/>
      <c r="M68" s="22"/>
      <c r="N68" s="22"/>
      <c r="O68" s="118"/>
      <c r="P68" s="118"/>
      <c r="Q68" s="118"/>
      <c r="Z68" s="119"/>
      <c r="AA68" s="24"/>
      <c r="AB68" s="24"/>
      <c r="AC68" s="24"/>
      <c r="AD68" s="24"/>
      <c r="AE68" s="24"/>
      <c r="AF68" s="24"/>
      <c r="AG68" s="24"/>
      <c r="AH68" s="24"/>
      <c r="AI68" s="24"/>
      <c r="AJ68" s="24"/>
      <c r="AK68" s="24"/>
      <c r="AL68" s="24"/>
      <c r="AM68" s="24"/>
      <c r="AN68" s="24"/>
      <c r="AO68" s="24"/>
      <c r="AP68" s="24"/>
      <c r="AQ68" s="24"/>
      <c r="AR68" s="24"/>
      <c r="AS68" s="24"/>
      <c r="AT68" s="24"/>
      <c r="AU68" s="24"/>
      <c r="AV68" s="24"/>
      <c r="AW68" s="24"/>
    </row>
    <row r="69" spans="1:49" s="25" customFormat="1" ht="15.6">
      <c r="A69" s="287" t="s">
        <v>126</v>
      </c>
      <c r="B69" s="288"/>
      <c r="C69" s="288"/>
      <c r="D69" s="288"/>
      <c r="E69" s="288"/>
      <c r="F69" s="288"/>
      <c r="G69" s="288"/>
      <c r="H69" s="288"/>
      <c r="I69" s="288"/>
      <c r="J69" s="288"/>
      <c r="K69" s="288"/>
      <c r="L69" s="288"/>
      <c r="M69" s="288"/>
      <c r="N69" s="288"/>
      <c r="O69" s="289"/>
      <c r="P69" s="289"/>
      <c r="Q69" s="289"/>
      <c r="R69" s="289"/>
      <c r="S69" s="289"/>
      <c r="T69" s="289"/>
      <c r="U69" s="289"/>
      <c r="V69" s="289"/>
      <c r="W69" s="289"/>
      <c r="X69" s="289"/>
      <c r="Y69" s="289"/>
      <c r="Z69" s="119"/>
      <c r="AA69" s="24"/>
      <c r="AB69" s="24"/>
      <c r="AC69" s="24"/>
      <c r="AD69" s="24"/>
      <c r="AE69" s="24"/>
      <c r="AF69" s="24"/>
      <c r="AG69" s="24"/>
      <c r="AH69" s="24"/>
      <c r="AI69" s="24"/>
      <c r="AJ69" s="24"/>
      <c r="AK69" s="24"/>
      <c r="AL69" s="24"/>
      <c r="AM69" s="24"/>
      <c r="AN69" s="24"/>
      <c r="AO69" s="24"/>
      <c r="AP69" s="24"/>
      <c r="AQ69" s="24"/>
      <c r="AR69" s="24"/>
      <c r="AS69" s="24"/>
      <c r="AT69" s="24"/>
      <c r="AU69" s="24"/>
      <c r="AV69" s="24"/>
      <c r="AW69" s="24"/>
    </row>
    <row r="70" spans="1:49" s="25" customFormat="1" ht="15.6">
      <c r="A70" s="209"/>
      <c r="B70" s="208"/>
      <c r="C70" s="208"/>
      <c r="D70" s="208"/>
      <c r="E70" s="208"/>
      <c r="F70" s="208"/>
      <c r="G70" s="208"/>
      <c r="H70" s="208"/>
      <c r="I70" s="208"/>
      <c r="J70" s="208"/>
      <c r="K70" s="208"/>
      <c r="L70" s="208"/>
      <c r="M70" s="208"/>
      <c r="N70" s="208"/>
      <c r="O70" s="6"/>
      <c r="P70" s="6"/>
      <c r="Q70" s="6"/>
      <c r="R70" s="6"/>
      <c r="S70" s="6"/>
      <c r="T70" s="6"/>
      <c r="U70" s="6"/>
      <c r="V70" s="6"/>
      <c r="W70" s="6"/>
      <c r="X70" s="6"/>
      <c r="Y70" s="6"/>
      <c r="Z70" s="119"/>
      <c r="AA70" s="24"/>
      <c r="AB70" s="24"/>
      <c r="AC70" s="24"/>
      <c r="AD70" s="24"/>
      <c r="AE70" s="24"/>
      <c r="AF70" s="24"/>
      <c r="AG70" s="24"/>
      <c r="AH70" s="24"/>
      <c r="AI70" s="24"/>
      <c r="AJ70" s="24"/>
      <c r="AK70" s="24"/>
      <c r="AL70" s="24"/>
      <c r="AM70" s="24"/>
      <c r="AN70" s="24"/>
      <c r="AO70" s="24"/>
      <c r="AP70" s="24"/>
      <c r="AQ70" s="24"/>
      <c r="AR70" s="24"/>
      <c r="AS70" s="24"/>
      <c r="AT70" s="24"/>
      <c r="AU70" s="24"/>
      <c r="AV70" s="24"/>
      <c r="AW70" s="24"/>
    </row>
    <row r="71" spans="1:49" s="51" customFormat="1" ht="19.5" customHeight="1" thickBot="1">
      <c r="A71" s="213" t="s">
        <v>127</v>
      </c>
      <c r="B71" s="122"/>
      <c r="C71" s="122"/>
      <c r="D71" s="122"/>
      <c r="E71" s="50"/>
      <c r="F71" s="6"/>
      <c r="G71" s="6"/>
      <c r="H71" s="4"/>
      <c r="I71" s="4"/>
      <c r="J71" s="71"/>
      <c r="K71" s="123"/>
      <c r="L71" s="123"/>
      <c r="M71" s="123"/>
      <c r="Z71" s="124"/>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row>
    <row r="72" spans="1:49" s="51" customFormat="1" ht="15.6">
      <c r="A72" s="312" t="s">
        <v>128</v>
      </c>
      <c r="B72" s="315" t="s">
        <v>129</v>
      </c>
      <c r="C72" s="318" t="s">
        <v>130</v>
      </c>
      <c r="D72" s="395"/>
      <c r="E72" s="322" t="s">
        <v>131</v>
      </c>
      <c r="F72" s="398"/>
      <c r="G72" s="398"/>
      <c r="H72" s="399"/>
      <c r="K72" s="126"/>
      <c r="L72" s="126"/>
      <c r="M72" s="123"/>
      <c r="Z72" s="124"/>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row>
    <row r="73" spans="1:49" s="51" customFormat="1" ht="22.5" customHeight="1">
      <c r="A73" s="313"/>
      <c r="B73" s="316"/>
      <c r="C73" s="396"/>
      <c r="D73" s="397"/>
      <c r="E73" s="325" t="s">
        <v>132</v>
      </c>
      <c r="F73" s="400"/>
      <c r="G73" s="327" t="s">
        <v>133</v>
      </c>
      <c r="H73" s="401"/>
      <c r="K73" s="32"/>
      <c r="L73" s="32"/>
      <c r="M73" s="123"/>
      <c r="Z73" s="124"/>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row>
    <row r="74" spans="1:49" s="51" customFormat="1" ht="62.25" customHeight="1" thickBot="1">
      <c r="A74" s="393"/>
      <c r="B74" s="394"/>
      <c r="C74" s="267" t="s">
        <v>134</v>
      </c>
      <c r="D74" s="268" t="s">
        <v>135</v>
      </c>
      <c r="E74" s="269" t="s">
        <v>136</v>
      </c>
      <c r="F74" s="270" t="s">
        <v>137</v>
      </c>
      <c r="G74" s="271" t="s">
        <v>136</v>
      </c>
      <c r="H74" s="270" t="s">
        <v>137</v>
      </c>
      <c r="K74" s="32"/>
      <c r="L74" s="32"/>
      <c r="M74" s="123"/>
      <c r="Z74" s="124"/>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row>
    <row r="75" spans="1:49" s="51" customFormat="1" ht="15" customHeight="1">
      <c r="A75" s="127" t="s">
        <v>138</v>
      </c>
      <c r="B75" s="128"/>
      <c r="C75" s="129">
        <v>32.4</v>
      </c>
      <c r="D75" s="130">
        <f t="shared" ref="D75:D84" si="1">SUM(C75/0.6)*B75</f>
        <v>0</v>
      </c>
      <c r="E75" s="129">
        <v>323</v>
      </c>
      <c r="F75" s="131">
        <f t="shared" ref="F75:F84" si="2">SUM(E75*B75)</f>
        <v>0</v>
      </c>
      <c r="G75" s="132">
        <f t="shared" ref="G75:G84" si="3">E75</f>
        <v>323</v>
      </c>
      <c r="H75" s="133">
        <f t="shared" ref="H75:H84" si="4">SUM(G75*B75)</f>
        <v>0</v>
      </c>
      <c r="K75" s="32"/>
      <c r="L75" s="32"/>
      <c r="M75" s="123"/>
      <c r="Z75" s="124"/>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row>
    <row r="76" spans="1:49" s="51" customFormat="1" ht="15.6">
      <c r="A76" s="127" t="s">
        <v>139</v>
      </c>
      <c r="B76" s="134"/>
      <c r="C76" s="135">
        <v>22.3</v>
      </c>
      <c r="D76" s="136">
        <f t="shared" si="1"/>
        <v>0</v>
      </c>
      <c r="E76" s="135">
        <v>213</v>
      </c>
      <c r="F76" s="137">
        <f t="shared" si="2"/>
        <v>0</v>
      </c>
      <c r="G76" s="132">
        <f t="shared" si="3"/>
        <v>213</v>
      </c>
      <c r="H76" s="138">
        <f t="shared" si="4"/>
        <v>0</v>
      </c>
      <c r="K76" s="32"/>
      <c r="L76" s="32"/>
      <c r="M76" s="123"/>
      <c r="Z76" s="124"/>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row>
    <row r="77" spans="1:49" s="51" customFormat="1" ht="15.6">
      <c r="A77" s="127" t="s">
        <v>140</v>
      </c>
      <c r="B77" s="134"/>
      <c r="C77" s="135">
        <v>17.5</v>
      </c>
      <c r="D77" s="136">
        <f t="shared" si="1"/>
        <v>0</v>
      </c>
      <c r="E77" s="135">
        <v>111</v>
      </c>
      <c r="F77" s="137">
        <f t="shared" si="2"/>
        <v>0</v>
      </c>
      <c r="G77" s="132">
        <f t="shared" si="3"/>
        <v>111</v>
      </c>
      <c r="H77" s="138">
        <f t="shared" si="4"/>
        <v>0</v>
      </c>
      <c r="K77" s="32"/>
      <c r="L77" s="32"/>
      <c r="M77" s="123"/>
      <c r="Z77" s="124"/>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row>
    <row r="78" spans="1:49" s="4" customFormat="1" ht="15.6">
      <c r="A78" s="139"/>
      <c r="B78" s="134"/>
      <c r="C78" s="140"/>
      <c r="D78" s="136">
        <f t="shared" si="1"/>
        <v>0</v>
      </c>
      <c r="E78" s="140"/>
      <c r="F78" s="137">
        <f t="shared" si="2"/>
        <v>0</v>
      </c>
      <c r="G78" s="132">
        <f t="shared" si="3"/>
        <v>0</v>
      </c>
      <c r="H78" s="138">
        <f t="shared" si="4"/>
        <v>0</v>
      </c>
      <c r="K78" s="32"/>
      <c r="L78" s="32"/>
      <c r="Z78" s="141"/>
      <c r="AA78" s="3"/>
      <c r="AB78" s="3"/>
      <c r="AC78" s="3"/>
      <c r="AD78" s="3"/>
      <c r="AE78" s="3"/>
      <c r="AF78" s="3"/>
      <c r="AG78" s="3"/>
      <c r="AH78" s="3"/>
      <c r="AI78" s="3"/>
      <c r="AJ78" s="3"/>
      <c r="AK78" s="3"/>
      <c r="AL78" s="3"/>
      <c r="AM78" s="3"/>
      <c r="AN78" s="3"/>
      <c r="AO78" s="3"/>
      <c r="AP78" s="3"/>
      <c r="AQ78" s="3"/>
      <c r="AR78" s="3"/>
      <c r="AS78" s="3"/>
      <c r="AT78" s="3"/>
      <c r="AU78" s="3"/>
      <c r="AV78" s="3"/>
      <c r="AW78" s="3"/>
    </row>
    <row r="79" spans="1:49" s="4" customFormat="1" ht="15.6">
      <c r="A79" s="142"/>
      <c r="B79" s="134"/>
      <c r="C79" s="140"/>
      <c r="D79" s="136">
        <f t="shared" si="1"/>
        <v>0</v>
      </c>
      <c r="E79" s="140"/>
      <c r="F79" s="137">
        <f t="shared" si="2"/>
        <v>0</v>
      </c>
      <c r="G79" s="132">
        <f t="shared" si="3"/>
        <v>0</v>
      </c>
      <c r="H79" s="138">
        <f t="shared" si="4"/>
        <v>0</v>
      </c>
      <c r="K79" s="32"/>
      <c r="L79" s="32"/>
      <c r="Z79" s="141"/>
      <c r="AA79" s="3"/>
      <c r="AB79" s="3"/>
      <c r="AC79" s="3"/>
      <c r="AD79" s="3"/>
      <c r="AE79" s="3"/>
      <c r="AF79" s="3"/>
      <c r="AG79" s="3"/>
      <c r="AH79" s="3"/>
      <c r="AI79" s="3"/>
      <c r="AJ79" s="3"/>
      <c r="AK79" s="3"/>
      <c r="AL79" s="3"/>
      <c r="AM79" s="3"/>
      <c r="AN79" s="3"/>
      <c r="AO79" s="3"/>
      <c r="AP79" s="3"/>
      <c r="AQ79" s="3"/>
      <c r="AR79" s="3"/>
      <c r="AS79" s="3"/>
      <c r="AT79" s="3"/>
      <c r="AU79" s="3"/>
      <c r="AV79" s="3"/>
      <c r="AW79" s="3"/>
    </row>
    <row r="80" spans="1:49" s="4" customFormat="1" ht="15.6">
      <c r="A80" s="142"/>
      <c r="B80" s="134"/>
      <c r="C80" s="140"/>
      <c r="D80" s="136">
        <f t="shared" si="1"/>
        <v>0</v>
      </c>
      <c r="E80" s="140"/>
      <c r="F80" s="137">
        <f t="shared" si="2"/>
        <v>0</v>
      </c>
      <c r="G80" s="132">
        <f t="shared" si="3"/>
        <v>0</v>
      </c>
      <c r="H80" s="138">
        <f t="shared" si="4"/>
        <v>0</v>
      </c>
      <c r="K80" s="32"/>
      <c r="L80" s="32"/>
      <c r="Z80" s="141"/>
      <c r="AA80" s="3"/>
      <c r="AB80" s="3"/>
      <c r="AC80" s="3"/>
      <c r="AD80" s="3"/>
      <c r="AE80" s="3"/>
      <c r="AF80" s="3"/>
      <c r="AG80" s="3"/>
      <c r="AH80" s="3"/>
      <c r="AI80" s="3"/>
      <c r="AJ80" s="3"/>
      <c r="AK80" s="3"/>
      <c r="AL80" s="3"/>
      <c r="AM80" s="3"/>
      <c r="AN80" s="3"/>
      <c r="AO80" s="3"/>
      <c r="AP80" s="3"/>
      <c r="AQ80" s="3"/>
      <c r="AR80" s="3"/>
      <c r="AS80" s="3"/>
      <c r="AT80" s="3"/>
      <c r="AU80" s="3"/>
      <c r="AV80" s="3"/>
      <c r="AW80" s="3"/>
    </row>
    <row r="81" spans="1:49" s="4" customFormat="1" ht="15.6">
      <c r="A81" s="142"/>
      <c r="B81" s="134"/>
      <c r="C81" s="140"/>
      <c r="D81" s="136">
        <f t="shared" si="1"/>
        <v>0</v>
      </c>
      <c r="E81" s="140"/>
      <c r="F81" s="137">
        <f t="shared" si="2"/>
        <v>0</v>
      </c>
      <c r="G81" s="132">
        <f t="shared" si="3"/>
        <v>0</v>
      </c>
      <c r="H81" s="138">
        <f t="shared" si="4"/>
        <v>0</v>
      </c>
      <c r="K81" s="32"/>
      <c r="L81" s="32"/>
      <c r="Z81" s="141"/>
      <c r="AA81" s="3"/>
      <c r="AB81" s="3"/>
      <c r="AC81" s="3"/>
      <c r="AD81" s="3"/>
      <c r="AE81" s="3"/>
      <c r="AF81" s="3"/>
      <c r="AG81" s="3"/>
      <c r="AH81" s="3"/>
      <c r="AI81" s="3"/>
      <c r="AJ81" s="3"/>
      <c r="AK81" s="3"/>
      <c r="AL81" s="3"/>
      <c r="AM81" s="3"/>
      <c r="AN81" s="3"/>
      <c r="AO81" s="3"/>
      <c r="AP81" s="3"/>
      <c r="AQ81" s="3"/>
      <c r="AR81" s="3"/>
      <c r="AS81" s="3"/>
      <c r="AT81" s="3"/>
      <c r="AU81" s="3"/>
      <c r="AV81" s="3"/>
      <c r="AW81" s="3"/>
    </row>
    <row r="82" spans="1:49" s="4" customFormat="1" ht="15.6">
      <c r="A82" s="142"/>
      <c r="B82" s="134"/>
      <c r="C82" s="140"/>
      <c r="D82" s="136">
        <f t="shared" si="1"/>
        <v>0</v>
      </c>
      <c r="E82" s="140"/>
      <c r="F82" s="137">
        <f t="shared" si="2"/>
        <v>0</v>
      </c>
      <c r="G82" s="132">
        <f t="shared" si="3"/>
        <v>0</v>
      </c>
      <c r="H82" s="138">
        <f t="shared" si="4"/>
        <v>0</v>
      </c>
      <c r="K82" s="32"/>
      <c r="L82" s="32"/>
      <c r="Z82" s="141"/>
      <c r="AA82" s="3"/>
      <c r="AB82" s="3"/>
      <c r="AC82" s="3"/>
      <c r="AD82" s="3"/>
      <c r="AE82" s="3"/>
      <c r="AF82" s="3"/>
      <c r="AG82" s="3"/>
      <c r="AH82" s="3"/>
      <c r="AI82" s="3"/>
      <c r="AJ82" s="3"/>
      <c r="AK82" s="3"/>
      <c r="AL82" s="3"/>
      <c r="AM82" s="3"/>
      <c r="AN82" s="3"/>
      <c r="AO82" s="3"/>
      <c r="AP82" s="3"/>
      <c r="AQ82" s="3"/>
      <c r="AR82" s="3"/>
      <c r="AS82" s="3"/>
      <c r="AT82" s="3"/>
      <c r="AU82" s="3"/>
      <c r="AV82" s="3"/>
      <c r="AW82" s="3"/>
    </row>
    <row r="83" spans="1:49" s="4" customFormat="1" ht="15.6">
      <c r="A83" s="142"/>
      <c r="B83" s="134"/>
      <c r="C83" s="140"/>
      <c r="D83" s="136">
        <f t="shared" si="1"/>
        <v>0</v>
      </c>
      <c r="E83" s="140"/>
      <c r="F83" s="137">
        <f t="shared" si="2"/>
        <v>0</v>
      </c>
      <c r="G83" s="132">
        <f t="shared" si="3"/>
        <v>0</v>
      </c>
      <c r="H83" s="138">
        <f t="shared" si="4"/>
        <v>0</v>
      </c>
      <c r="K83" s="32"/>
      <c r="L83" s="32"/>
      <c r="Z83" s="141"/>
      <c r="AA83" s="3"/>
      <c r="AB83" s="3"/>
      <c r="AC83" s="3"/>
      <c r="AD83" s="3"/>
      <c r="AE83" s="3"/>
      <c r="AF83" s="3"/>
      <c r="AG83" s="3"/>
      <c r="AH83" s="3"/>
      <c r="AI83" s="3"/>
      <c r="AJ83" s="3"/>
      <c r="AK83" s="3"/>
      <c r="AL83" s="3"/>
      <c r="AM83" s="3"/>
      <c r="AN83" s="3"/>
      <c r="AO83" s="3"/>
      <c r="AP83" s="3"/>
      <c r="AQ83" s="3"/>
      <c r="AR83" s="3"/>
      <c r="AS83" s="3"/>
      <c r="AT83" s="3"/>
      <c r="AU83" s="3"/>
      <c r="AV83" s="3"/>
      <c r="AW83" s="3"/>
    </row>
    <row r="84" spans="1:49" s="51" customFormat="1" ht="21" customHeight="1" thickBot="1">
      <c r="A84" s="143"/>
      <c r="B84" s="144"/>
      <c r="C84" s="145"/>
      <c r="D84" s="136">
        <f t="shared" si="1"/>
        <v>0</v>
      </c>
      <c r="E84" s="145"/>
      <c r="F84" s="146">
        <f t="shared" si="2"/>
        <v>0</v>
      </c>
      <c r="G84" s="132">
        <f t="shared" si="3"/>
        <v>0</v>
      </c>
      <c r="H84" s="147">
        <f t="shared" si="4"/>
        <v>0</v>
      </c>
      <c r="K84" s="76"/>
      <c r="L84" s="32"/>
      <c r="M84" s="123"/>
      <c r="N84" s="6"/>
      <c r="O84" s="6"/>
      <c r="P84" s="6"/>
      <c r="Q84" s="6"/>
      <c r="Z84" s="124"/>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row>
    <row r="85" spans="1:49" s="4" customFormat="1" ht="24.75" customHeight="1" thickBot="1">
      <c r="A85" s="148" t="s">
        <v>31</v>
      </c>
      <c r="B85" s="149"/>
      <c r="C85" s="150">
        <f t="shared" ref="C85:H85" si="5">SUM(C75:C84)</f>
        <v>72.2</v>
      </c>
      <c r="D85" s="151">
        <f t="shared" si="5"/>
        <v>0</v>
      </c>
      <c r="E85" s="152">
        <f t="shared" si="5"/>
        <v>647</v>
      </c>
      <c r="F85" s="153">
        <f t="shared" si="5"/>
        <v>0</v>
      </c>
      <c r="G85" s="154">
        <f t="shared" si="5"/>
        <v>647</v>
      </c>
      <c r="H85" s="155">
        <f t="shared" si="5"/>
        <v>0</v>
      </c>
      <c r="K85" s="156"/>
      <c r="L85" s="156"/>
      <c r="Z85" s="141"/>
      <c r="AA85" s="3"/>
      <c r="AB85" s="3"/>
      <c r="AC85" s="3"/>
      <c r="AD85" s="3"/>
      <c r="AE85" s="3"/>
      <c r="AF85" s="3"/>
      <c r="AG85" s="3"/>
      <c r="AH85" s="3"/>
      <c r="AI85" s="3"/>
      <c r="AJ85" s="3"/>
      <c r="AK85" s="3"/>
      <c r="AL85" s="3"/>
      <c r="AM85" s="3"/>
      <c r="AN85" s="3"/>
      <c r="AO85" s="3"/>
      <c r="AP85" s="3"/>
      <c r="AQ85" s="3"/>
      <c r="AR85" s="3"/>
      <c r="AS85" s="3"/>
      <c r="AT85" s="3"/>
      <c r="AU85" s="3"/>
      <c r="AV85" s="3"/>
      <c r="AW85" s="3"/>
    </row>
    <row r="86" spans="1:49" s="4" customFormat="1" ht="9.75" customHeight="1">
      <c r="A86" s="121"/>
      <c r="B86" s="62"/>
      <c r="C86" s="62"/>
      <c r="D86" s="62"/>
      <c r="E86" s="50"/>
      <c r="F86" s="157"/>
      <c r="G86" s="50"/>
      <c r="H86" s="50"/>
      <c r="I86" s="50"/>
      <c r="J86" s="50"/>
      <c r="K86" s="156"/>
      <c r="L86" s="156"/>
      <c r="Z86" s="141"/>
      <c r="AA86" s="3"/>
      <c r="AB86" s="3"/>
      <c r="AC86" s="3"/>
      <c r="AD86" s="3"/>
      <c r="AE86" s="3"/>
      <c r="AF86" s="3"/>
      <c r="AG86" s="3"/>
      <c r="AH86" s="3"/>
      <c r="AI86" s="3"/>
      <c r="AJ86" s="3"/>
      <c r="AK86" s="3"/>
      <c r="AL86" s="3"/>
      <c r="AM86" s="3"/>
      <c r="AN86" s="3"/>
      <c r="AO86" s="3"/>
      <c r="AP86" s="3"/>
      <c r="AQ86" s="3"/>
      <c r="AR86" s="3"/>
      <c r="AS86" s="3"/>
      <c r="AT86" s="3"/>
      <c r="AU86" s="3"/>
      <c r="AV86" s="3"/>
      <c r="AW86" s="3"/>
    </row>
    <row r="87" spans="1:49" s="4" customFormat="1" ht="19.5" customHeight="1">
      <c r="A87" s="331" t="s">
        <v>141</v>
      </c>
      <c r="B87" s="332"/>
      <c r="C87" s="332"/>
      <c r="D87" s="332"/>
      <c r="E87" s="332"/>
      <c r="F87" s="332"/>
      <c r="G87" s="332"/>
      <c r="K87" s="76"/>
      <c r="L87" s="76"/>
      <c r="Z87" s="141"/>
      <c r="AA87" s="3"/>
      <c r="AB87" s="3"/>
      <c r="AC87" s="3"/>
      <c r="AD87" s="3"/>
      <c r="AE87" s="3"/>
      <c r="AF87" s="3"/>
      <c r="AG87" s="3"/>
      <c r="AH87" s="3"/>
      <c r="AI87" s="3"/>
      <c r="AJ87" s="3"/>
      <c r="AK87" s="3"/>
      <c r="AL87" s="3"/>
      <c r="AM87" s="3"/>
      <c r="AN87" s="3"/>
      <c r="AO87" s="3"/>
      <c r="AP87" s="3"/>
      <c r="AQ87" s="3"/>
      <c r="AR87" s="3"/>
      <c r="AS87" s="3"/>
      <c r="AT87" s="3"/>
      <c r="AU87" s="3"/>
      <c r="AV87" s="3"/>
      <c r="AW87" s="3"/>
    </row>
    <row r="88" spans="1:49" s="4" customFormat="1" ht="19.5" customHeight="1">
      <c r="A88" s="221" t="s">
        <v>142</v>
      </c>
      <c r="B88" s="158">
        <f>D85</f>
        <v>0</v>
      </c>
      <c r="C88" s="159" t="s">
        <v>143</v>
      </c>
      <c r="D88" s="160"/>
      <c r="F88" s="62"/>
      <c r="G88" s="118"/>
      <c r="H88" s="157"/>
      <c r="I88" s="61"/>
      <c r="J88" s="50"/>
      <c r="K88" s="76"/>
      <c r="L88" s="76"/>
      <c r="Z88" s="141"/>
      <c r="AA88" s="3"/>
      <c r="AB88" s="3"/>
      <c r="AC88" s="3"/>
      <c r="AD88" s="3"/>
      <c r="AE88" s="3"/>
      <c r="AF88" s="3"/>
      <c r="AG88" s="3"/>
      <c r="AH88" s="3"/>
      <c r="AI88" s="3"/>
      <c r="AJ88" s="3"/>
      <c r="AK88" s="3"/>
      <c r="AL88" s="3"/>
      <c r="AM88" s="3"/>
      <c r="AN88" s="3"/>
      <c r="AO88" s="3"/>
      <c r="AP88" s="3"/>
      <c r="AQ88" s="3"/>
      <c r="AR88" s="3"/>
      <c r="AS88" s="3"/>
      <c r="AT88" s="3"/>
      <c r="AU88" s="3"/>
      <c r="AV88" s="3"/>
      <c r="AW88" s="3"/>
    </row>
    <row r="89" spans="1:49" s="4" customFormat="1" ht="19.5" customHeight="1">
      <c r="A89" s="222" t="s">
        <v>144</v>
      </c>
      <c r="B89" s="161">
        <f>H85</f>
        <v>0</v>
      </c>
      <c r="C89" s="162" t="s">
        <v>145</v>
      </c>
      <c r="D89" s="163"/>
      <c r="F89" s="62"/>
      <c r="G89" s="118"/>
      <c r="H89" s="157"/>
      <c r="I89" s="61"/>
      <c r="J89" s="50"/>
      <c r="K89" s="76"/>
      <c r="L89" s="76"/>
      <c r="Z89" s="141"/>
      <c r="AA89" s="3"/>
      <c r="AB89" s="3"/>
      <c r="AC89" s="3"/>
      <c r="AD89" s="3"/>
      <c r="AE89" s="3"/>
      <c r="AF89" s="3"/>
      <c r="AG89" s="3"/>
      <c r="AH89" s="3"/>
      <c r="AI89" s="3"/>
      <c r="AJ89" s="3"/>
      <c r="AK89" s="3"/>
      <c r="AL89" s="3"/>
      <c r="AM89" s="3"/>
      <c r="AN89" s="3"/>
      <c r="AO89" s="3"/>
      <c r="AP89" s="3"/>
      <c r="AQ89" s="3"/>
      <c r="AR89" s="3"/>
      <c r="AS89" s="3"/>
      <c r="AT89" s="3"/>
      <c r="AU89" s="3"/>
      <c r="AV89" s="3"/>
      <c r="AW89" s="3"/>
    </row>
    <row r="90" spans="1:49" s="4" customFormat="1" ht="19.5" customHeight="1">
      <c r="A90" s="12" t="s">
        <v>146</v>
      </c>
      <c r="B90" s="25"/>
      <c r="C90" s="25"/>
      <c r="D90" s="25"/>
      <c r="E90" s="164" t="e">
        <f>SUM(C96/D85)</f>
        <v>#DIV/0!</v>
      </c>
      <c r="F90" s="342" t="s">
        <v>147</v>
      </c>
      <c r="G90" s="343"/>
      <c r="H90" s="70" t="s">
        <v>148</v>
      </c>
      <c r="J90" s="61"/>
      <c r="K90" s="61"/>
      <c r="L90" s="61"/>
      <c r="M90" s="61"/>
      <c r="Z90" s="141"/>
      <c r="AA90" s="3"/>
      <c r="AB90" s="3"/>
      <c r="AC90" s="3"/>
      <c r="AD90" s="3"/>
      <c r="AE90" s="3"/>
      <c r="AF90" s="3"/>
      <c r="AG90" s="3"/>
      <c r="AH90" s="3"/>
      <c r="AI90" s="3"/>
      <c r="AJ90" s="3"/>
      <c r="AK90" s="3"/>
      <c r="AL90" s="3"/>
      <c r="AM90" s="3"/>
      <c r="AN90" s="3"/>
      <c r="AO90" s="3"/>
      <c r="AP90" s="3"/>
      <c r="AQ90" s="3"/>
      <c r="AR90" s="3"/>
      <c r="AS90" s="3"/>
      <c r="AT90" s="3"/>
      <c r="AU90" s="3"/>
      <c r="AV90" s="3"/>
      <c r="AW90" s="3"/>
    </row>
    <row r="91" spans="1:49" s="4" customFormat="1" ht="15.75" customHeight="1">
      <c r="A91" s="121"/>
      <c r="B91" s="122"/>
      <c r="C91" s="122"/>
      <c r="D91" s="122"/>
      <c r="E91" s="50"/>
      <c r="F91" s="157"/>
      <c r="H91" s="70" t="s">
        <v>149</v>
      </c>
      <c r="J91" s="50"/>
      <c r="Z91" s="141"/>
      <c r="AA91" s="3"/>
      <c r="AB91" s="3"/>
      <c r="AC91" s="3"/>
      <c r="AD91" s="3"/>
      <c r="AE91" s="3"/>
      <c r="AF91" s="3"/>
      <c r="AG91" s="3"/>
      <c r="AH91" s="3"/>
      <c r="AI91" s="3"/>
      <c r="AJ91" s="3"/>
      <c r="AK91" s="3"/>
      <c r="AL91" s="3"/>
      <c r="AM91" s="3"/>
      <c r="AN91" s="3"/>
      <c r="AO91" s="3"/>
      <c r="AP91" s="3"/>
      <c r="AQ91" s="3"/>
      <c r="AR91" s="3"/>
      <c r="AS91" s="3"/>
      <c r="AT91" s="3"/>
      <c r="AU91" s="3"/>
      <c r="AV91" s="3"/>
      <c r="AW91" s="3"/>
    </row>
    <row r="92" spans="1:49" s="4" customFormat="1" ht="28.5" customHeight="1">
      <c r="A92" s="333" t="s">
        <v>150</v>
      </c>
      <c r="B92" s="334"/>
      <c r="C92" s="334"/>
      <c r="D92" s="334"/>
      <c r="E92" s="334"/>
      <c r="F92" s="334"/>
      <c r="G92" s="334"/>
      <c r="H92" s="334"/>
      <c r="I92" s="334"/>
      <c r="J92" s="334"/>
      <c r="K92" s="334"/>
      <c r="L92" s="334"/>
      <c r="M92" s="165"/>
      <c r="N92" s="165"/>
      <c r="O92" s="165"/>
      <c r="P92" s="165"/>
      <c r="Q92" s="165"/>
      <c r="R92" s="165"/>
      <c r="S92" s="165"/>
      <c r="T92" s="165"/>
      <c r="U92" s="165"/>
      <c r="V92" s="165"/>
      <c r="W92" s="165"/>
      <c r="X92" s="165"/>
      <c r="Y92" s="165"/>
      <c r="Z92" s="166"/>
    </row>
    <row r="93" spans="1:49" s="51" customFormat="1" ht="33" customHeight="1">
      <c r="A93" s="344" t="s">
        <v>170</v>
      </c>
      <c r="B93" s="345"/>
      <c r="C93" s="345"/>
      <c r="D93" s="345"/>
      <c r="E93" s="345"/>
      <c r="F93" s="345"/>
      <c r="G93" s="345"/>
      <c r="H93" s="345"/>
      <c r="I93" s="345"/>
      <c r="J93" s="345"/>
      <c r="K93" s="345"/>
      <c r="L93" s="345"/>
      <c r="M93" s="345"/>
      <c r="N93" s="345"/>
      <c r="O93" s="345"/>
      <c r="P93" s="345"/>
      <c r="Q93" s="345"/>
      <c r="R93" s="345"/>
      <c r="S93" s="345"/>
      <c r="T93" s="345"/>
      <c r="U93" s="345"/>
      <c r="V93" s="345"/>
      <c r="W93" s="345"/>
      <c r="X93" s="345"/>
      <c r="Y93" s="345"/>
      <c r="Z93" s="346"/>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row>
    <row r="94" spans="1:49" s="51" customFormat="1" ht="3.75" customHeight="1">
      <c r="A94" s="167"/>
      <c r="Z94" s="124"/>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row>
    <row r="95" spans="1:49" ht="15.6">
      <c r="A95" s="5"/>
      <c r="B95" s="4"/>
      <c r="C95" s="168" t="s">
        <v>6</v>
      </c>
      <c r="D95" s="168" t="s">
        <v>7</v>
      </c>
      <c r="E95" s="168" t="s">
        <v>8</v>
      </c>
      <c r="F95" s="168" t="s">
        <v>9</v>
      </c>
      <c r="G95" s="168" t="s">
        <v>10</v>
      </c>
      <c r="H95" s="168" t="s">
        <v>11</v>
      </c>
      <c r="I95" s="168" t="s">
        <v>12</v>
      </c>
      <c r="J95" s="168" t="s">
        <v>13</v>
      </c>
      <c r="K95" s="168" t="s">
        <v>14</v>
      </c>
      <c r="L95" s="168" t="s">
        <v>15</v>
      </c>
      <c r="M95" s="168" t="s">
        <v>16</v>
      </c>
      <c r="N95" s="168" t="s">
        <v>17</v>
      </c>
      <c r="O95" s="168" t="s">
        <v>18</v>
      </c>
      <c r="P95" s="168" t="s">
        <v>19</v>
      </c>
      <c r="Q95" s="169" t="s">
        <v>36</v>
      </c>
      <c r="R95" s="169" t="s">
        <v>92</v>
      </c>
      <c r="S95" s="169" t="s">
        <v>93</v>
      </c>
      <c r="T95" s="169" t="s">
        <v>94</v>
      </c>
      <c r="U95" s="169" t="s">
        <v>95</v>
      </c>
      <c r="V95" s="169" t="s">
        <v>96</v>
      </c>
      <c r="W95" s="169" t="s">
        <v>97</v>
      </c>
      <c r="X95" s="169" t="s">
        <v>98</v>
      </c>
      <c r="Y95" s="169" t="s">
        <v>99</v>
      </c>
      <c r="Z95" s="170" t="s">
        <v>152</v>
      </c>
      <c r="AA95" s="8"/>
      <c r="AB95" s="8"/>
      <c r="AC95" s="8"/>
      <c r="AD95" s="8"/>
      <c r="AE95" s="8"/>
      <c r="AF95" s="8"/>
      <c r="AG95" s="8"/>
      <c r="AH95" s="8"/>
      <c r="AI95" s="8"/>
      <c r="AJ95" s="8"/>
      <c r="AK95" s="8"/>
      <c r="AL95" s="8"/>
      <c r="AM95" s="8"/>
      <c r="AN95" s="8"/>
      <c r="AO95" s="8"/>
      <c r="AP95" s="8"/>
      <c r="AQ95" s="8"/>
      <c r="AR95" s="8"/>
      <c r="AS95" s="8"/>
      <c r="AT95" s="8"/>
      <c r="AU95" s="8"/>
      <c r="AV95" s="8"/>
      <c r="AW95" s="8"/>
    </row>
    <row r="96" spans="1:49" s="25" customFormat="1" ht="15.6">
      <c r="A96" s="12"/>
      <c r="B96" s="210" t="s">
        <v>153</v>
      </c>
      <c r="C96" s="171"/>
      <c r="D96" s="172">
        <f>SUM(C96-C97)+C98</f>
        <v>0</v>
      </c>
      <c r="E96" s="172">
        <f t="shared" ref="E96:Z96" si="6">SUM(D96-C97)+D98</f>
        <v>0</v>
      </c>
      <c r="F96" s="172">
        <f t="shared" si="6"/>
        <v>0</v>
      </c>
      <c r="G96" s="172">
        <f t="shared" si="6"/>
        <v>0</v>
      </c>
      <c r="H96" s="172">
        <f t="shared" si="6"/>
        <v>0</v>
      </c>
      <c r="I96" s="172">
        <f t="shared" si="6"/>
        <v>0</v>
      </c>
      <c r="J96" s="172">
        <f t="shared" si="6"/>
        <v>0</v>
      </c>
      <c r="K96" s="172">
        <f t="shared" si="6"/>
        <v>0</v>
      </c>
      <c r="L96" s="172">
        <f t="shared" si="6"/>
        <v>0</v>
      </c>
      <c r="M96" s="172">
        <f t="shared" si="6"/>
        <v>0</v>
      </c>
      <c r="N96" s="172">
        <f t="shared" si="6"/>
        <v>0</v>
      </c>
      <c r="O96" s="172">
        <f t="shared" si="6"/>
        <v>0</v>
      </c>
      <c r="P96" s="172">
        <f t="shared" si="6"/>
        <v>0</v>
      </c>
      <c r="Q96" s="173">
        <f t="shared" si="6"/>
        <v>0</v>
      </c>
      <c r="R96" s="173">
        <f t="shared" si="6"/>
        <v>0</v>
      </c>
      <c r="S96" s="173">
        <f t="shared" si="6"/>
        <v>0</v>
      </c>
      <c r="T96" s="173">
        <f t="shared" si="6"/>
        <v>0</v>
      </c>
      <c r="U96" s="173">
        <f t="shared" si="6"/>
        <v>0</v>
      </c>
      <c r="V96" s="173">
        <f t="shared" si="6"/>
        <v>0</v>
      </c>
      <c r="W96" s="173">
        <f t="shared" si="6"/>
        <v>0</v>
      </c>
      <c r="X96" s="173">
        <f t="shared" si="6"/>
        <v>0</v>
      </c>
      <c r="Y96" s="173">
        <f t="shared" si="6"/>
        <v>0</v>
      </c>
      <c r="Z96" s="174">
        <f t="shared" si="6"/>
        <v>0</v>
      </c>
      <c r="AA96" s="24"/>
      <c r="AB96" s="24"/>
      <c r="AC96" s="24"/>
      <c r="AD96" s="24"/>
      <c r="AE96" s="24"/>
      <c r="AF96" s="24"/>
      <c r="AG96" s="24"/>
      <c r="AH96" s="24"/>
      <c r="AI96" s="24"/>
      <c r="AJ96" s="24"/>
      <c r="AK96" s="24"/>
      <c r="AL96" s="24"/>
      <c r="AM96" s="24"/>
      <c r="AN96" s="24"/>
      <c r="AO96" s="24"/>
      <c r="AP96" s="24"/>
      <c r="AQ96" s="24"/>
      <c r="AR96" s="24"/>
      <c r="AS96" s="24"/>
      <c r="AT96" s="24"/>
      <c r="AU96" s="24"/>
      <c r="AV96" s="24"/>
      <c r="AW96" s="24"/>
    </row>
    <row r="97" spans="1:49" s="25" customFormat="1" ht="15.6">
      <c r="A97" s="12"/>
      <c r="B97" s="211" t="s">
        <v>154</v>
      </c>
      <c r="C97" s="175">
        <f t="shared" ref="C97:Z97" si="7">D64</f>
        <v>0</v>
      </c>
      <c r="D97" s="175">
        <f t="shared" si="7"/>
        <v>0</v>
      </c>
      <c r="E97" s="175">
        <f t="shared" si="7"/>
        <v>0</v>
      </c>
      <c r="F97" s="175">
        <f t="shared" si="7"/>
        <v>0</v>
      </c>
      <c r="G97" s="175">
        <f t="shared" si="7"/>
        <v>0</v>
      </c>
      <c r="H97" s="175">
        <f t="shared" si="7"/>
        <v>0</v>
      </c>
      <c r="I97" s="175">
        <f t="shared" si="7"/>
        <v>0</v>
      </c>
      <c r="J97" s="175">
        <f t="shared" si="7"/>
        <v>0</v>
      </c>
      <c r="K97" s="175">
        <f t="shared" si="7"/>
        <v>0</v>
      </c>
      <c r="L97" s="175">
        <f t="shared" si="7"/>
        <v>0</v>
      </c>
      <c r="M97" s="175">
        <f t="shared" si="7"/>
        <v>0</v>
      </c>
      <c r="N97" s="175">
        <f t="shared" si="7"/>
        <v>0</v>
      </c>
      <c r="O97" s="175">
        <f t="shared" si="7"/>
        <v>0</v>
      </c>
      <c r="P97" s="176">
        <f t="shared" si="7"/>
        <v>0</v>
      </c>
      <c r="Q97" s="176">
        <f t="shared" si="7"/>
        <v>0</v>
      </c>
      <c r="R97" s="176">
        <f t="shared" si="7"/>
        <v>0</v>
      </c>
      <c r="S97" s="176">
        <f t="shared" si="7"/>
        <v>0</v>
      </c>
      <c r="T97" s="176">
        <f t="shared" si="7"/>
        <v>0</v>
      </c>
      <c r="U97" s="176">
        <f t="shared" si="7"/>
        <v>0</v>
      </c>
      <c r="V97" s="176">
        <f t="shared" si="7"/>
        <v>0</v>
      </c>
      <c r="W97" s="176">
        <f t="shared" si="7"/>
        <v>0</v>
      </c>
      <c r="X97" s="176">
        <f t="shared" si="7"/>
        <v>0</v>
      </c>
      <c r="Y97" s="177">
        <f t="shared" si="7"/>
        <v>0</v>
      </c>
      <c r="Z97" s="177">
        <f t="shared" si="7"/>
        <v>0</v>
      </c>
      <c r="AA97" s="24"/>
      <c r="AB97" s="24"/>
      <c r="AC97" s="24"/>
      <c r="AD97" s="24"/>
      <c r="AE97" s="24"/>
      <c r="AF97" s="24"/>
      <c r="AG97" s="24"/>
      <c r="AH97" s="24"/>
      <c r="AI97" s="24"/>
      <c r="AJ97" s="24"/>
      <c r="AK97" s="24"/>
      <c r="AL97" s="24"/>
      <c r="AM97" s="24"/>
      <c r="AN97" s="24"/>
      <c r="AO97" s="24"/>
      <c r="AP97" s="24"/>
      <c r="AQ97" s="24"/>
      <c r="AR97" s="24"/>
      <c r="AS97" s="24"/>
      <c r="AT97" s="24"/>
      <c r="AU97" s="24"/>
      <c r="AV97" s="24"/>
      <c r="AW97" s="24"/>
    </row>
    <row r="98" spans="1:49" s="25" customFormat="1" ht="15.6">
      <c r="A98" s="12"/>
      <c r="B98" s="212" t="s">
        <v>155</v>
      </c>
      <c r="C98" s="178">
        <f t="shared" ref="C98:Z98" si="8">$D$85</f>
        <v>0</v>
      </c>
      <c r="D98" s="178">
        <f t="shared" si="8"/>
        <v>0</v>
      </c>
      <c r="E98" s="178">
        <f t="shared" si="8"/>
        <v>0</v>
      </c>
      <c r="F98" s="178">
        <f t="shared" si="8"/>
        <v>0</v>
      </c>
      <c r="G98" s="178">
        <f t="shared" si="8"/>
        <v>0</v>
      </c>
      <c r="H98" s="178">
        <f t="shared" si="8"/>
        <v>0</v>
      </c>
      <c r="I98" s="178">
        <f t="shared" si="8"/>
        <v>0</v>
      </c>
      <c r="J98" s="178">
        <f t="shared" si="8"/>
        <v>0</v>
      </c>
      <c r="K98" s="178">
        <f t="shared" si="8"/>
        <v>0</v>
      </c>
      <c r="L98" s="178">
        <f t="shared" si="8"/>
        <v>0</v>
      </c>
      <c r="M98" s="178">
        <f t="shared" si="8"/>
        <v>0</v>
      </c>
      <c r="N98" s="178">
        <f t="shared" si="8"/>
        <v>0</v>
      </c>
      <c r="O98" s="178">
        <f t="shared" si="8"/>
        <v>0</v>
      </c>
      <c r="P98" s="178">
        <f t="shared" si="8"/>
        <v>0</v>
      </c>
      <c r="Q98" s="179">
        <f t="shared" si="8"/>
        <v>0</v>
      </c>
      <c r="R98" s="179">
        <f t="shared" si="8"/>
        <v>0</v>
      </c>
      <c r="S98" s="179">
        <f t="shared" si="8"/>
        <v>0</v>
      </c>
      <c r="T98" s="179">
        <f t="shared" si="8"/>
        <v>0</v>
      </c>
      <c r="U98" s="179">
        <f t="shared" si="8"/>
        <v>0</v>
      </c>
      <c r="V98" s="179">
        <f t="shared" si="8"/>
        <v>0</v>
      </c>
      <c r="W98" s="179">
        <f t="shared" si="8"/>
        <v>0</v>
      </c>
      <c r="X98" s="179">
        <f t="shared" si="8"/>
        <v>0</v>
      </c>
      <c r="Y98" s="179">
        <f t="shared" si="8"/>
        <v>0</v>
      </c>
      <c r="Z98" s="180">
        <f t="shared" si="8"/>
        <v>0</v>
      </c>
      <c r="AA98" s="24"/>
      <c r="AB98" s="24"/>
      <c r="AC98" s="24"/>
      <c r="AD98" s="24"/>
      <c r="AE98" s="24"/>
      <c r="AF98" s="24"/>
      <c r="AG98" s="24"/>
      <c r="AH98" s="24"/>
      <c r="AI98" s="24"/>
      <c r="AJ98" s="24"/>
      <c r="AK98" s="24"/>
      <c r="AL98" s="24"/>
      <c r="AM98" s="24"/>
      <c r="AN98" s="24"/>
      <c r="AO98" s="24"/>
      <c r="AP98" s="24"/>
      <c r="AQ98" s="24"/>
      <c r="AR98" s="24"/>
      <c r="AS98" s="24"/>
      <c r="AT98" s="24"/>
      <c r="AU98" s="24"/>
      <c r="AV98" s="24"/>
      <c r="AW98" s="24"/>
    </row>
    <row r="99" spans="1:49" s="25" customFormat="1" ht="15.6">
      <c r="A99" s="331" t="s">
        <v>156</v>
      </c>
      <c r="B99" s="335"/>
      <c r="C99" s="335"/>
      <c r="D99" s="335"/>
      <c r="E99" s="335"/>
      <c r="F99" s="335"/>
      <c r="G99" s="335"/>
      <c r="H99" s="335"/>
      <c r="I99" s="335"/>
      <c r="J99" s="335"/>
      <c r="K99" s="335"/>
      <c r="L99" s="335"/>
      <c r="M99" s="335"/>
      <c r="N99" s="335"/>
      <c r="O99" s="118"/>
      <c r="P99" s="118"/>
      <c r="Q99" s="118"/>
      <c r="Z99" s="119"/>
      <c r="AA99" s="24"/>
      <c r="AB99" s="24"/>
      <c r="AC99" s="24"/>
      <c r="AD99" s="24"/>
      <c r="AE99" s="24"/>
      <c r="AF99" s="24"/>
      <c r="AG99" s="24"/>
      <c r="AH99" s="24"/>
      <c r="AI99" s="24"/>
      <c r="AJ99" s="24"/>
      <c r="AK99" s="24"/>
      <c r="AL99" s="24"/>
      <c r="AM99" s="24"/>
      <c r="AN99" s="24"/>
      <c r="AO99" s="24"/>
      <c r="AP99" s="24"/>
      <c r="AQ99" s="24"/>
      <c r="AR99" s="24"/>
      <c r="AS99" s="24"/>
      <c r="AT99" s="24"/>
      <c r="AU99" s="24"/>
      <c r="AV99" s="24"/>
      <c r="AW99" s="24"/>
    </row>
    <row r="100" spans="1:49" s="25" customFormat="1" ht="15.6">
      <c r="A100" s="336" t="s">
        <v>157</v>
      </c>
      <c r="B100" s="337"/>
      <c r="C100" s="337"/>
      <c r="D100" s="337"/>
      <c r="E100" s="337"/>
      <c r="F100" s="337"/>
      <c r="G100" s="337"/>
      <c r="H100" s="337"/>
      <c r="I100" s="337"/>
      <c r="J100" s="337"/>
      <c r="K100" s="337"/>
      <c r="L100" s="337"/>
      <c r="M100" s="337"/>
      <c r="N100" s="337"/>
      <c r="O100" s="181"/>
      <c r="P100" s="181"/>
      <c r="Q100" s="181"/>
      <c r="Z100" s="119"/>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row>
    <row r="101" spans="1:49" s="25" customFormat="1" ht="15.6">
      <c r="A101" s="338" t="s">
        <v>158</v>
      </c>
      <c r="B101" s="339"/>
      <c r="C101" s="339"/>
      <c r="D101" s="339"/>
      <c r="E101" s="339"/>
      <c r="F101" s="339"/>
      <c r="G101" s="339"/>
      <c r="H101" s="339"/>
      <c r="I101" s="339"/>
      <c r="J101" s="339"/>
      <c r="K101" s="339"/>
      <c r="L101" s="339"/>
      <c r="M101" s="339"/>
      <c r="N101" s="339"/>
      <c r="O101" s="183"/>
      <c r="P101" s="183"/>
      <c r="Q101" s="183"/>
      <c r="Z101" s="119"/>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row>
    <row r="102" spans="1:49" s="25" customFormat="1" ht="3" customHeight="1">
      <c r="A102" s="182"/>
      <c r="B102" s="183"/>
      <c r="C102" s="183"/>
      <c r="D102" s="183"/>
      <c r="E102" s="183"/>
      <c r="F102" s="183"/>
      <c r="G102" s="183"/>
      <c r="H102" s="183"/>
      <c r="I102" s="183"/>
      <c r="J102" s="183"/>
      <c r="K102" s="183"/>
      <c r="L102" s="183"/>
      <c r="M102" s="183"/>
      <c r="N102" s="183"/>
      <c r="O102" s="183"/>
      <c r="P102" s="183"/>
      <c r="Q102" s="183"/>
      <c r="Z102" s="119"/>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row>
    <row r="103" spans="1:49" s="25" customFormat="1" ht="15.75" customHeight="1">
      <c r="A103" s="217" t="s">
        <v>169</v>
      </c>
      <c r="B103" s="218"/>
      <c r="C103" s="218"/>
      <c r="D103" s="218"/>
      <c r="E103" s="218"/>
      <c r="F103" s="218"/>
      <c r="G103" s="218"/>
      <c r="H103" s="218"/>
      <c r="I103" s="218"/>
      <c r="J103" s="218"/>
      <c r="K103" s="218"/>
      <c r="L103" s="218"/>
      <c r="M103" s="219"/>
      <c r="N103" s="219"/>
      <c r="O103" s="219"/>
      <c r="P103" s="219"/>
      <c r="Q103" s="219"/>
      <c r="R103" s="219"/>
      <c r="Z103" s="119"/>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row>
    <row r="104" spans="1:49" s="25" customFormat="1" ht="18" customHeight="1">
      <c r="A104" s="340" t="s">
        <v>160</v>
      </c>
      <c r="B104" s="341"/>
      <c r="C104" s="341"/>
      <c r="D104" s="341"/>
      <c r="E104" s="341"/>
      <c r="F104" s="341"/>
      <c r="G104" s="341"/>
      <c r="H104" s="341"/>
      <c r="I104" s="341"/>
      <c r="J104" s="341"/>
      <c r="K104" s="341"/>
      <c r="L104" s="341"/>
      <c r="M104" s="219"/>
      <c r="N104" s="219"/>
      <c r="O104" s="219"/>
      <c r="P104" s="219"/>
      <c r="Q104" s="219"/>
      <c r="R104" s="219"/>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row>
    <row r="105" spans="1:49" s="25" customFormat="1" ht="18" customHeight="1">
      <c r="A105" s="340" t="s">
        <v>161</v>
      </c>
      <c r="B105" s="341"/>
      <c r="C105" s="341"/>
      <c r="D105" s="341"/>
      <c r="E105" s="341"/>
      <c r="F105" s="341"/>
      <c r="G105" s="341"/>
      <c r="H105" s="341"/>
      <c r="I105" s="341"/>
      <c r="J105" s="341"/>
      <c r="K105" s="341"/>
      <c r="L105" s="341"/>
      <c r="M105" s="219"/>
      <c r="N105" s="219"/>
      <c r="O105" s="219"/>
      <c r="P105" s="219"/>
      <c r="Q105" s="219"/>
      <c r="R105" s="219"/>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row>
    <row r="106" spans="1:49" s="25" customFormat="1" ht="18" customHeight="1">
      <c r="A106" s="220" t="s">
        <v>162</v>
      </c>
      <c r="B106" s="219"/>
      <c r="C106" s="219"/>
      <c r="D106" s="219"/>
      <c r="E106" s="219"/>
      <c r="F106" s="219"/>
      <c r="G106" s="219"/>
      <c r="H106" s="219"/>
      <c r="I106" s="219"/>
      <c r="J106" s="219"/>
      <c r="K106" s="219"/>
      <c r="L106" s="219"/>
      <c r="M106" s="219"/>
      <c r="N106" s="219"/>
      <c r="O106" s="219"/>
      <c r="P106" s="219"/>
      <c r="Q106" s="219"/>
      <c r="R106" s="219"/>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row>
    <row r="107" spans="1:49" ht="12" customHeight="1">
      <c r="A107" s="329"/>
      <c r="B107" s="330"/>
      <c r="C107" s="330"/>
      <c r="D107" s="330"/>
      <c r="E107" s="330"/>
      <c r="F107" s="330"/>
      <c r="G107" s="330"/>
      <c r="H107" s="330"/>
      <c r="I107" s="330"/>
      <c r="J107" s="330"/>
      <c r="K107" s="330"/>
      <c r="L107" s="330"/>
      <c r="AA107" s="8"/>
      <c r="AB107" s="8"/>
      <c r="AC107" s="8"/>
      <c r="AD107" s="8"/>
      <c r="AE107" s="8"/>
      <c r="AF107" s="8"/>
      <c r="AG107" s="8"/>
      <c r="AH107" s="8"/>
      <c r="AI107" s="8"/>
      <c r="AJ107" s="8"/>
      <c r="AK107" s="8"/>
      <c r="AL107" s="8"/>
      <c r="AM107" s="8"/>
      <c r="AN107" s="8"/>
      <c r="AO107" s="8"/>
      <c r="AP107" s="8"/>
      <c r="AQ107" s="8"/>
      <c r="AR107" s="8"/>
      <c r="AS107" s="8"/>
      <c r="AT107" s="8"/>
      <c r="AU107" s="8"/>
      <c r="AV107" s="8"/>
      <c r="AW107" s="8"/>
    </row>
    <row r="108" spans="1:49" ht="11.2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row>
    <row r="109" spans="1:49">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row>
    <row r="110" spans="1:49">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row>
    <row r="111" spans="1:49">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row>
    <row r="112" spans="1:49">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row>
    <row r="113" spans="1:49">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row>
    <row r="114" spans="1:49">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row>
    <row r="115" spans="1:49">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row>
    <row r="116" spans="1:49">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row>
    <row r="117" spans="1:49">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row>
    <row r="118" spans="1:49">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row>
    <row r="119" spans="1:49">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row>
    <row r="120" spans="1:49">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row>
    <row r="121" spans="1:49">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row>
    <row r="122" spans="1:49">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row>
    <row r="123" spans="1:49">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row>
    <row r="124" spans="1:49">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row>
    <row r="125" spans="1:49">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row>
    <row r="126" spans="1:49">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row>
    <row r="127" spans="1:49">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row>
    <row r="128" spans="1:49">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row>
    <row r="129" spans="1:49">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row>
    <row r="130" spans="1:49">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row>
    <row r="131" spans="1:49">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row>
    <row r="132" spans="1:49">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row>
    <row r="133" spans="1:49">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row>
    <row r="134" spans="1:49">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row>
    <row r="135" spans="1:49">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row>
    <row r="136" spans="1:49">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row>
    <row r="137" spans="1:49">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row>
    <row r="138" spans="1:49">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row>
    <row r="139" spans="1:49">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row>
    <row r="140" spans="1:49">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row>
    <row r="141" spans="1:49">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row>
    <row r="142" spans="1:49">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row>
    <row r="143" spans="1:49">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row>
    <row r="144" spans="1:49">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row>
    <row r="145" spans="1:74">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row>
    <row r="146" spans="1:74">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row>
    <row r="147" spans="1:74">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row>
    <row r="148" spans="1:74">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row>
    <row r="149" spans="1:74">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row>
    <row r="150" spans="1:74">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row>
    <row r="151" spans="1:74">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row>
    <row r="152" spans="1:74">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row>
    <row r="153" spans="1:74">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row>
    <row r="154" spans="1:74">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row>
    <row r="155" spans="1:74">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row>
    <row r="156" spans="1:74">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row>
    <row r="157" spans="1:74">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row>
    <row r="158" spans="1:74">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row>
    <row r="159" spans="1:74">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row>
    <row r="160" spans="1:74">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row>
    <row r="161" spans="1:74">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row>
    <row r="162" spans="1:74">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row>
    <row r="163" spans="1:74">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row>
    <row r="164" spans="1:74">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row>
    <row r="165" spans="1:74">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row>
    <row r="166" spans="1:74">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row>
    <row r="167" spans="1:74">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row>
    <row r="168" spans="1:74">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row>
    <row r="169" spans="1:74">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row>
    <row r="170" spans="1:74">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row>
    <row r="171" spans="1:74">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row>
    <row r="172" spans="1:74">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row>
    <row r="173" spans="1:74">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row>
    <row r="174" spans="1:74">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row>
    <row r="175" spans="1:74">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row>
    <row r="176" spans="1:74">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row>
    <row r="177" spans="1:74">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row>
    <row r="178" spans="1:74">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row>
    <row r="179" spans="1:74">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row>
    <row r="180" spans="1:74">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row>
    <row r="181" spans="1:74">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row>
    <row r="182" spans="1:74">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row>
    <row r="183" spans="1:74">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row>
    <row r="184" spans="1:74">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row>
    <row r="185" spans="1:74">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row>
    <row r="186" spans="1:74">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row>
    <row r="187" spans="1:74">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row>
    <row r="188" spans="1:74">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row>
    <row r="189" spans="1:74">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row>
    <row r="190" spans="1:74">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row>
    <row r="191" spans="1:74">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row>
    <row r="192" spans="1:74">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row>
    <row r="193" spans="1:74">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row>
    <row r="194" spans="1:74">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row>
    <row r="195" spans="1:74">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row>
    <row r="196" spans="1:74">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row>
    <row r="197" spans="1:74">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row>
    <row r="198" spans="1:74">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row>
    <row r="199" spans="1:74">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row>
    <row r="200" spans="1:74">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row>
    <row r="201" spans="1:74">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row>
    <row r="202" spans="1:74">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row>
    <row r="203" spans="1:74">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row>
    <row r="204" spans="1:74">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row>
    <row r="205" spans="1:74">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row>
    <row r="206" spans="1:74">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row>
    <row r="207" spans="1:74">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row>
    <row r="208" spans="1:74">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row>
    <row r="209" spans="1:74">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row>
    <row r="210" spans="1:74">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row>
    <row r="211" spans="1:74">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row>
    <row r="212" spans="1:74">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row>
    <row r="213" spans="1:74">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row>
    <row r="214" spans="1:74">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row>
    <row r="215" spans="1:74">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row>
    <row r="216" spans="1:74">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row>
    <row r="217" spans="1:74">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row>
    <row r="218" spans="1:74">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row>
    <row r="219" spans="1:7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row>
    <row r="220" spans="1:7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row>
    <row r="221" spans="1:7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row>
    <row r="222" spans="1:7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row>
    <row r="223" spans="1:7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row>
    <row r="224" spans="1:7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row>
  </sheetData>
  <sheetProtection password="CA57" sheet="1" objects="1" scenarios="1" selectLockedCells="1"/>
  <mergeCells count="57">
    <mergeCell ref="G73:H73"/>
    <mergeCell ref="A69:Y69"/>
    <mergeCell ref="A28:B28"/>
    <mergeCell ref="A64:C64"/>
    <mergeCell ref="A30:Z30"/>
    <mergeCell ref="A67:N67"/>
    <mergeCell ref="D31:H31"/>
    <mergeCell ref="A31:C31"/>
    <mergeCell ref="A36:L36"/>
    <mergeCell ref="A33:C33"/>
    <mergeCell ref="A72:A74"/>
    <mergeCell ref="B72:B74"/>
    <mergeCell ref="C72:D73"/>
    <mergeCell ref="E72:H72"/>
    <mergeCell ref="E73:F73"/>
    <mergeCell ref="B40:C40"/>
    <mergeCell ref="A66:L66"/>
    <mergeCell ref="D28:F28"/>
    <mergeCell ref="A29:B29"/>
    <mergeCell ref="H29:K29"/>
    <mergeCell ref="A107:L107"/>
    <mergeCell ref="A87:G87"/>
    <mergeCell ref="A92:L92"/>
    <mergeCell ref="A99:N99"/>
    <mergeCell ref="A100:N100"/>
    <mergeCell ref="A38:M38"/>
    <mergeCell ref="A34:C34"/>
    <mergeCell ref="A101:N101"/>
    <mergeCell ref="A105:L105"/>
    <mergeCell ref="A104:L104"/>
    <mergeCell ref="F90:G90"/>
    <mergeCell ref="A93:Z93"/>
    <mergeCell ref="A20:B20"/>
    <mergeCell ref="A17:M17"/>
    <mergeCell ref="A22:B22"/>
    <mergeCell ref="D26:F26"/>
    <mergeCell ref="D27:F27"/>
    <mergeCell ref="D25:F25"/>
    <mergeCell ref="I25:K25"/>
    <mergeCell ref="A27:B27"/>
    <mergeCell ref="A26:B26"/>
    <mergeCell ref="A25:B25"/>
    <mergeCell ref="I26:K26"/>
    <mergeCell ref="I27:K27"/>
    <mergeCell ref="A10:M10"/>
    <mergeCell ref="A9:M9"/>
    <mergeCell ref="A16:T16"/>
    <mergeCell ref="A11:V11"/>
    <mergeCell ref="A1:L1"/>
    <mergeCell ref="A3:Z3"/>
    <mergeCell ref="A5:N5"/>
    <mergeCell ref="A7:M7"/>
    <mergeCell ref="A8:M8"/>
    <mergeCell ref="A12:Z12"/>
    <mergeCell ref="A13:T13"/>
    <mergeCell ref="A15:T15"/>
    <mergeCell ref="A14:Z14"/>
  </mergeCells>
  <phoneticPr fontId="1" type="noConversion"/>
  <conditionalFormatting sqref="A33:B33">
    <cfRule type="expression" dxfId="14" priority="4" stopIfTrue="1">
      <formula>#REF!=2</formula>
    </cfRule>
  </conditionalFormatting>
  <conditionalFormatting sqref="C33">
    <cfRule type="expression" dxfId="13" priority="3" stopIfTrue="1">
      <formula>#REF!=2</formula>
    </cfRule>
  </conditionalFormatting>
  <conditionalFormatting sqref="C96">
    <cfRule type="cellIs" dxfId="12" priority="6" stopIfTrue="1" operator="greaterThan">
      <formula>$H$85</formula>
    </cfRule>
  </conditionalFormatting>
  <conditionalFormatting sqref="I26">
    <cfRule type="expression" dxfId="11" priority="5" stopIfTrue="1">
      <formula>OR(J26&lt;&gt;0,K26&lt;&gt;0)</formula>
    </cfRule>
  </conditionalFormatting>
  <conditionalFormatting sqref="I27">
    <cfRule type="expression" dxfId="10" priority="8" stopIfTrue="1">
      <formula>$C$20&lt;&gt;0</formula>
    </cfRule>
  </conditionalFormatting>
  <conditionalFormatting sqref="J26">
    <cfRule type="expression" dxfId="9" priority="1" stopIfTrue="1">
      <formula>OR(#REF!&lt;&gt;0,K26&lt;&gt;0)</formula>
    </cfRule>
  </conditionalFormatting>
  <conditionalFormatting sqref="J34:V34">
    <cfRule type="expression" dxfId="8" priority="7" stopIfTrue="1">
      <formula>$J$20=1</formula>
    </cfRule>
  </conditionalFormatting>
  <conditionalFormatting sqref="K26">
    <cfRule type="expression" dxfId="7" priority="2" stopIfTrue="1">
      <formula>OR(#REF!&lt;&gt;0,#REF!&lt;&gt;0)</formula>
    </cfRule>
  </conditionalFormatting>
  <pageMargins left="0.17" right="0.16" top="0.36" bottom="0.39" header="0.21" footer="0.19"/>
  <pageSetup paperSize="9" scale="37" orientation="portrait"/>
  <headerFooter alignWithMargins="0">
    <oddHeader>&amp;F</oddHeader>
    <oddFooter>&amp;A</oddFooter>
  </headerFooter>
  <rowBreaks count="1" manualBreakCount="1">
    <brk id="106" max="16383" man="1"/>
  </rowBreaks>
  <colBreaks count="1" manualBreakCount="1">
    <brk id="26"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3562" r:id="rId3" name="Option Button 10">
              <controlPr locked="0" defaultSize="0" autoFill="0" autoLine="0" autoPict="0">
                <anchor moveWithCells="1">
                  <from>
                    <xdr:col>2</xdr:col>
                    <xdr:colOff>12700</xdr:colOff>
                    <xdr:row>21</xdr:row>
                    <xdr:rowOff>0</xdr:rowOff>
                  </from>
                  <to>
                    <xdr:col>3</xdr:col>
                    <xdr:colOff>3175</xdr:colOff>
                    <xdr:row>21</xdr:row>
                    <xdr:rowOff>787400</xdr:rowOff>
                  </to>
                </anchor>
              </controlPr>
            </control>
          </mc:Choice>
        </mc:AlternateContent>
        <mc:AlternateContent xmlns:mc="http://schemas.openxmlformats.org/markup-compatibility/2006">
          <mc:Choice Requires="x14">
            <control shapeId="23563" r:id="rId4" name="Option Button 11">
              <controlPr locked="0" defaultSize="0" autoFill="0" autoLine="0" autoPict="0">
                <anchor moveWithCells="1">
                  <from>
                    <xdr:col>3</xdr:col>
                    <xdr:colOff>114300</xdr:colOff>
                    <xdr:row>21</xdr:row>
                    <xdr:rowOff>0</xdr:rowOff>
                  </from>
                  <to>
                    <xdr:col>4</xdr:col>
                    <xdr:colOff>546100</xdr:colOff>
                    <xdr:row>22</xdr:row>
                    <xdr:rowOff>12700</xdr:rowOff>
                  </to>
                </anchor>
              </controlPr>
            </control>
          </mc:Choice>
        </mc:AlternateContent>
        <mc:AlternateContent xmlns:mc="http://schemas.openxmlformats.org/markup-compatibility/2006">
          <mc:Choice Requires="x14">
            <control shapeId="23564" r:id="rId5" name="Option Button 12">
              <controlPr locked="0" defaultSize="0" autoFill="0" autoLine="0" autoPict="0">
                <anchor moveWithCells="1">
                  <from>
                    <xdr:col>5</xdr:col>
                    <xdr:colOff>0</xdr:colOff>
                    <xdr:row>21</xdr:row>
                    <xdr:rowOff>25400</xdr:rowOff>
                  </from>
                  <to>
                    <xdr:col>6</xdr:col>
                    <xdr:colOff>647700</xdr:colOff>
                    <xdr:row>21</xdr:row>
                    <xdr:rowOff>787400</xdr:rowOff>
                  </to>
                </anchor>
              </controlPr>
            </control>
          </mc:Choice>
        </mc:AlternateContent>
        <mc:AlternateContent xmlns:mc="http://schemas.openxmlformats.org/markup-compatibility/2006">
          <mc:Choice Requires="x14">
            <control shapeId="23565" r:id="rId6" name="Option Button 13">
              <controlPr locked="0" defaultSize="0" autoFill="0" autoLine="0" autoPict="0">
                <anchor moveWithCells="1">
                  <from>
                    <xdr:col>3</xdr:col>
                    <xdr:colOff>685800</xdr:colOff>
                    <xdr:row>19</xdr:row>
                    <xdr:rowOff>38100</xdr:rowOff>
                  </from>
                  <to>
                    <xdr:col>6</xdr:col>
                    <xdr:colOff>584200</xdr:colOff>
                    <xdr:row>19</xdr:row>
                    <xdr:rowOff>673100</xdr:rowOff>
                  </to>
                </anchor>
              </controlPr>
            </control>
          </mc:Choice>
        </mc:AlternateContent>
        <mc:AlternateContent xmlns:mc="http://schemas.openxmlformats.org/markup-compatibility/2006">
          <mc:Choice Requires="x14">
            <control shapeId="23566" r:id="rId7" name="Option Button 14">
              <controlPr locked="0" defaultSize="0" autoFill="0" autoLine="0" autoPict="0">
                <anchor moveWithCells="1">
                  <from>
                    <xdr:col>2</xdr:col>
                    <xdr:colOff>38100</xdr:colOff>
                    <xdr:row>19</xdr:row>
                    <xdr:rowOff>25400</xdr:rowOff>
                  </from>
                  <to>
                    <xdr:col>3</xdr:col>
                    <xdr:colOff>663575</xdr:colOff>
                    <xdr:row>19</xdr:row>
                    <xdr:rowOff>673100</xdr:rowOff>
                  </to>
                </anchor>
              </controlPr>
            </control>
          </mc:Choice>
        </mc:AlternateContent>
        <mc:AlternateContent xmlns:mc="http://schemas.openxmlformats.org/markup-compatibility/2006">
          <mc:Choice Requires="x14">
            <control shapeId="23567" r:id="rId8" name="Group Box 15">
              <controlPr defaultSize="0" autoFill="0" autoPict="0">
                <anchor moveWithCells="1">
                  <from>
                    <xdr:col>1</xdr:col>
                    <xdr:colOff>1549400</xdr:colOff>
                    <xdr:row>20</xdr:row>
                    <xdr:rowOff>279400</xdr:rowOff>
                  </from>
                  <to>
                    <xdr:col>7</xdr:col>
                    <xdr:colOff>0</xdr:colOff>
                    <xdr:row>22</xdr:row>
                    <xdr:rowOff>50800</xdr:rowOff>
                  </to>
                </anchor>
              </controlPr>
            </control>
          </mc:Choice>
        </mc:AlternateContent>
        <mc:AlternateContent xmlns:mc="http://schemas.openxmlformats.org/markup-compatibility/2006">
          <mc:Choice Requires="x14">
            <control shapeId="23568" r:id="rId9" name="Group Box 16">
              <controlPr defaultSize="0" autoFill="0" autoPict="0">
                <anchor moveWithCells="1">
                  <from>
                    <xdr:col>1</xdr:col>
                    <xdr:colOff>1549400</xdr:colOff>
                    <xdr:row>18</xdr:row>
                    <xdr:rowOff>63500</xdr:rowOff>
                  </from>
                  <to>
                    <xdr:col>7</xdr:col>
                    <xdr:colOff>0</xdr:colOff>
                    <xdr:row>20</xdr:row>
                    <xdr:rowOff>25400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V245"/>
  <sheetViews>
    <sheetView showGridLines="0" zoomScaleNormal="100" zoomScaleSheetLayoutView="73" workbookViewId="0">
      <selection activeCell="H64" sqref="H64"/>
    </sheetView>
  </sheetViews>
  <sheetFormatPr defaultColWidth="11.42578125" defaultRowHeight="12.95"/>
  <cols>
    <col min="1" max="1" width="29.5703125" style="6" customWidth="1"/>
    <col min="2" max="2" width="20.5703125" style="6" customWidth="1"/>
    <col min="3" max="3" width="18.42578125" style="6" customWidth="1"/>
    <col min="4" max="4" width="10" style="6" customWidth="1"/>
    <col min="5" max="5" width="9.85546875" style="6" customWidth="1"/>
    <col min="6" max="6" width="7.5703125" style="6" customWidth="1"/>
    <col min="7" max="7" width="9.85546875" style="6" customWidth="1"/>
    <col min="8" max="8" width="12.42578125" style="6" customWidth="1"/>
    <col min="9" max="9" width="6.42578125" style="6" customWidth="1"/>
    <col min="10" max="11" width="7.42578125" style="6" customWidth="1"/>
    <col min="12" max="25" width="6.5703125" style="6" customWidth="1"/>
    <col min="26" max="26" width="7.42578125" style="6" customWidth="1"/>
    <col min="27" max="16384" width="11.42578125" style="6"/>
  </cols>
  <sheetData>
    <row r="1" spans="1:49" s="4" customFormat="1" ht="18.75" customHeight="1">
      <c r="A1" s="379" t="s">
        <v>163</v>
      </c>
      <c r="B1" s="380"/>
      <c r="C1" s="380"/>
      <c r="D1" s="380"/>
      <c r="E1" s="380"/>
      <c r="F1" s="380"/>
      <c r="G1" s="380"/>
      <c r="H1" s="380"/>
      <c r="I1" s="380"/>
      <c r="J1" s="380"/>
      <c r="K1" s="380"/>
      <c r="L1" s="380"/>
      <c r="M1" s="1"/>
      <c r="N1" s="1"/>
      <c r="O1" s="1"/>
      <c r="P1" s="1"/>
      <c r="Q1" s="1"/>
      <c r="R1" s="1"/>
      <c r="S1" s="1"/>
      <c r="T1" s="1"/>
      <c r="U1" s="1"/>
      <c r="V1" s="1"/>
      <c r="W1" s="1"/>
      <c r="X1" s="1"/>
      <c r="Y1" s="1"/>
      <c r="Z1" s="2"/>
      <c r="AA1" s="3"/>
      <c r="AB1" s="3"/>
      <c r="AC1" s="3"/>
      <c r="AD1" s="3"/>
      <c r="AE1" s="3"/>
      <c r="AF1" s="3"/>
      <c r="AG1" s="3"/>
      <c r="AH1" s="3"/>
      <c r="AI1" s="3"/>
      <c r="AJ1" s="3"/>
      <c r="AK1" s="3"/>
      <c r="AL1" s="3"/>
      <c r="AM1" s="3"/>
      <c r="AN1" s="3"/>
      <c r="AO1" s="3"/>
      <c r="AP1" s="3"/>
      <c r="AQ1" s="3"/>
      <c r="AR1" s="3"/>
      <c r="AS1" s="3"/>
      <c r="AT1" s="3"/>
      <c r="AU1" s="3"/>
      <c r="AV1" s="3"/>
      <c r="AW1" s="3"/>
    </row>
    <row r="2" spans="1:49" ht="4.5" customHeight="1">
      <c r="A2" s="5"/>
      <c r="Z2" s="7"/>
      <c r="AA2" s="8"/>
      <c r="AB2" s="8"/>
      <c r="AC2" s="8"/>
      <c r="AD2" s="8"/>
      <c r="AE2" s="8"/>
      <c r="AF2" s="8"/>
      <c r="AG2" s="8"/>
      <c r="AH2" s="8"/>
      <c r="AI2" s="8"/>
      <c r="AJ2" s="8"/>
      <c r="AK2" s="8"/>
      <c r="AL2" s="8"/>
      <c r="AM2" s="8"/>
      <c r="AN2" s="8"/>
      <c r="AO2" s="8"/>
      <c r="AP2" s="8"/>
      <c r="AQ2" s="8"/>
      <c r="AR2" s="8"/>
      <c r="AS2" s="8"/>
      <c r="AT2" s="8"/>
      <c r="AU2" s="8"/>
      <c r="AV2" s="8"/>
      <c r="AW2" s="8"/>
    </row>
    <row r="3" spans="1:49" s="11" customFormat="1" ht="30.75" customHeight="1">
      <c r="A3" s="381" t="s">
        <v>50</v>
      </c>
      <c r="B3" s="382"/>
      <c r="C3" s="382"/>
      <c r="D3" s="382"/>
      <c r="E3" s="382"/>
      <c r="F3" s="382"/>
      <c r="G3" s="382"/>
      <c r="H3" s="382"/>
      <c r="I3" s="382"/>
      <c r="J3" s="382"/>
      <c r="K3" s="382"/>
      <c r="L3" s="382"/>
      <c r="M3" s="382"/>
      <c r="N3" s="382"/>
      <c r="O3" s="382"/>
      <c r="P3" s="382"/>
      <c r="Q3" s="382"/>
      <c r="R3" s="383"/>
      <c r="S3" s="383"/>
      <c r="T3" s="383"/>
      <c r="U3" s="383"/>
      <c r="V3" s="383"/>
      <c r="W3" s="383"/>
      <c r="X3" s="383"/>
      <c r="Y3" s="383"/>
      <c r="Z3" s="384"/>
      <c r="AA3" s="10"/>
      <c r="AB3" s="10"/>
      <c r="AC3" s="10"/>
      <c r="AD3" s="10"/>
      <c r="AE3" s="10"/>
      <c r="AF3" s="10"/>
      <c r="AG3" s="10"/>
      <c r="AH3" s="10"/>
      <c r="AI3" s="10"/>
      <c r="AJ3" s="10"/>
      <c r="AK3" s="10"/>
      <c r="AL3" s="10"/>
      <c r="AM3" s="10"/>
      <c r="AN3" s="10"/>
      <c r="AO3" s="10"/>
      <c r="AP3" s="10"/>
      <c r="AQ3" s="10"/>
      <c r="AR3" s="10"/>
      <c r="AS3" s="10"/>
      <c r="AT3" s="10"/>
      <c r="AU3" s="10"/>
      <c r="AV3" s="10"/>
      <c r="AW3" s="10"/>
    </row>
    <row r="4" spans="1:49" s="11" customFormat="1" ht="15.6" hidden="1">
      <c r="A4" s="12" t="s">
        <v>51</v>
      </c>
      <c r="Z4" s="13"/>
      <c r="AA4" s="10"/>
      <c r="AB4" s="10"/>
      <c r="AC4" s="10"/>
      <c r="AD4" s="10"/>
      <c r="AE4" s="10"/>
      <c r="AF4" s="10"/>
      <c r="AG4" s="10"/>
      <c r="AH4" s="10"/>
      <c r="AI4" s="10"/>
      <c r="AJ4" s="10"/>
      <c r="AK4" s="10"/>
      <c r="AL4" s="10"/>
      <c r="AM4" s="10"/>
      <c r="AN4" s="10"/>
      <c r="AO4" s="10"/>
      <c r="AP4" s="10"/>
      <c r="AQ4" s="10"/>
      <c r="AR4" s="10"/>
      <c r="AS4" s="10"/>
      <c r="AT4" s="10"/>
      <c r="AU4" s="10"/>
      <c r="AV4" s="10"/>
      <c r="AW4" s="10"/>
    </row>
    <row r="5" spans="1:49" s="11" customFormat="1" ht="18.600000000000001">
      <c r="A5" s="385" t="s">
        <v>164</v>
      </c>
      <c r="B5" s="386"/>
      <c r="C5" s="386"/>
      <c r="D5" s="386"/>
      <c r="E5" s="386"/>
      <c r="F5" s="386"/>
      <c r="G5" s="386"/>
      <c r="H5" s="386"/>
      <c r="I5" s="386"/>
      <c r="J5" s="386"/>
      <c r="K5" s="386"/>
      <c r="L5" s="386"/>
      <c r="M5" s="386"/>
      <c r="N5" s="386"/>
      <c r="O5" s="14"/>
      <c r="P5" s="14"/>
      <c r="Q5" s="14"/>
      <c r="R5" s="15"/>
      <c r="S5" s="15"/>
      <c r="T5" s="15"/>
      <c r="U5" s="15"/>
      <c r="V5" s="15"/>
      <c r="W5" s="15"/>
      <c r="X5" s="15"/>
      <c r="Y5" s="15"/>
      <c r="Z5" s="16"/>
      <c r="AA5" s="10"/>
      <c r="AB5" s="10"/>
      <c r="AC5" s="10"/>
      <c r="AD5" s="10"/>
      <c r="AE5" s="10"/>
      <c r="AF5" s="10"/>
      <c r="AG5" s="10"/>
      <c r="AH5" s="10"/>
      <c r="AI5" s="10"/>
      <c r="AJ5" s="10"/>
      <c r="AK5" s="10"/>
      <c r="AL5" s="10"/>
      <c r="AM5" s="10"/>
      <c r="AN5" s="10"/>
      <c r="AO5" s="10"/>
      <c r="AP5" s="10"/>
      <c r="AQ5" s="10"/>
      <c r="AR5" s="10"/>
      <c r="AS5" s="10"/>
      <c r="AT5" s="10"/>
      <c r="AU5" s="10"/>
      <c r="AV5" s="10"/>
      <c r="AW5" s="10"/>
    </row>
    <row r="6" spans="1:49" s="11" customFormat="1" ht="6.75" customHeight="1">
      <c r="A6" s="12"/>
      <c r="Z6" s="13"/>
      <c r="AA6" s="10"/>
      <c r="AB6" s="10"/>
      <c r="AC6" s="10"/>
      <c r="AD6" s="10"/>
      <c r="AE6" s="10"/>
      <c r="AF6" s="10"/>
      <c r="AG6" s="10"/>
      <c r="AH6" s="10"/>
      <c r="AI6" s="10"/>
      <c r="AJ6" s="10"/>
      <c r="AK6" s="10"/>
      <c r="AL6" s="10"/>
      <c r="AM6" s="10"/>
      <c r="AN6" s="10"/>
      <c r="AO6" s="10"/>
      <c r="AP6" s="10"/>
      <c r="AQ6" s="10"/>
      <c r="AR6" s="10"/>
      <c r="AS6" s="10"/>
      <c r="AT6" s="10"/>
      <c r="AU6" s="10"/>
      <c r="AV6" s="10"/>
      <c r="AW6" s="10"/>
    </row>
    <row r="7" spans="1:49" s="11" customFormat="1" ht="24.75" customHeight="1">
      <c r="A7" s="387" t="s">
        <v>165</v>
      </c>
      <c r="B7" s="388"/>
      <c r="C7" s="388"/>
      <c r="D7" s="388"/>
      <c r="E7" s="388"/>
      <c r="F7" s="388"/>
      <c r="G7" s="388"/>
      <c r="H7" s="388"/>
      <c r="I7" s="388"/>
      <c r="J7" s="388"/>
      <c r="K7" s="388"/>
      <c r="L7" s="388"/>
      <c r="M7" s="388"/>
      <c r="N7" s="17"/>
      <c r="O7" s="17"/>
      <c r="P7" s="17"/>
      <c r="Q7" s="17"/>
      <c r="R7" s="17"/>
      <c r="S7" s="17"/>
      <c r="T7" s="17"/>
      <c r="U7" s="17"/>
      <c r="V7" s="17"/>
      <c r="W7" s="17"/>
      <c r="X7" s="17"/>
      <c r="Y7" s="17"/>
      <c r="Z7" s="18"/>
    </row>
    <row r="8" spans="1:49" s="11" customFormat="1" ht="17.100000000000001" customHeight="1">
      <c r="A8" s="363" t="s">
        <v>54</v>
      </c>
      <c r="B8" s="300"/>
      <c r="C8" s="300"/>
      <c r="D8" s="300"/>
      <c r="E8" s="300"/>
      <c r="F8" s="300"/>
      <c r="G8" s="300"/>
      <c r="H8" s="300"/>
      <c r="I8" s="300"/>
      <c r="J8" s="300"/>
      <c r="K8" s="300"/>
      <c r="L8" s="300"/>
      <c r="M8" s="300"/>
      <c r="N8" s="19"/>
      <c r="O8" s="19"/>
      <c r="P8" s="19"/>
      <c r="Q8" s="19"/>
      <c r="R8" s="19"/>
      <c r="S8" s="19"/>
      <c r="T8" s="19"/>
      <c r="U8" s="19"/>
      <c r="V8" s="19"/>
      <c r="W8" s="19"/>
      <c r="X8" s="19"/>
      <c r="Y8" s="19"/>
      <c r="Z8" s="20"/>
      <c r="AA8" s="10"/>
      <c r="AB8" s="10"/>
      <c r="AC8" s="10"/>
      <c r="AD8" s="10"/>
      <c r="AE8" s="10"/>
      <c r="AF8" s="10"/>
      <c r="AG8" s="10"/>
      <c r="AH8" s="10"/>
      <c r="AI8" s="10"/>
      <c r="AJ8" s="10"/>
      <c r="AK8" s="10"/>
      <c r="AL8" s="10"/>
      <c r="AM8" s="10"/>
      <c r="AN8" s="10"/>
      <c r="AO8" s="10"/>
      <c r="AP8" s="10"/>
      <c r="AQ8" s="10"/>
      <c r="AR8" s="10"/>
      <c r="AS8" s="10"/>
      <c r="AT8" s="10"/>
      <c r="AU8" s="10"/>
      <c r="AV8" s="10"/>
      <c r="AW8" s="10"/>
    </row>
    <row r="9" spans="1:49" s="11" customFormat="1" ht="17.100000000000001" customHeight="1">
      <c r="A9" s="390" t="s">
        <v>166</v>
      </c>
      <c r="B9" s="367"/>
      <c r="C9" s="367"/>
      <c r="D9" s="367"/>
      <c r="E9" s="367"/>
      <c r="F9" s="367"/>
      <c r="G9" s="367"/>
      <c r="H9" s="367"/>
      <c r="I9" s="367"/>
      <c r="J9" s="367"/>
      <c r="K9" s="367"/>
      <c r="L9" s="367"/>
      <c r="M9" s="367"/>
      <c r="N9" s="19"/>
      <c r="O9" s="19"/>
      <c r="P9" s="19"/>
      <c r="Q9" s="19"/>
      <c r="R9" s="19"/>
      <c r="S9" s="19"/>
      <c r="T9" s="19"/>
      <c r="U9" s="19"/>
      <c r="V9" s="19"/>
      <c r="W9" s="19"/>
      <c r="X9" s="19"/>
      <c r="Y9" s="19"/>
      <c r="Z9" s="20"/>
      <c r="AA9" s="10"/>
      <c r="AB9" s="10"/>
      <c r="AC9" s="10"/>
      <c r="AD9" s="10"/>
      <c r="AE9" s="10"/>
      <c r="AF9" s="10"/>
      <c r="AG9" s="10"/>
      <c r="AH9" s="10"/>
      <c r="AI9" s="10"/>
      <c r="AJ9" s="10"/>
      <c r="AK9" s="10"/>
      <c r="AL9" s="10"/>
      <c r="AM9" s="10"/>
      <c r="AN9" s="10"/>
      <c r="AO9" s="10"/>
      <c r="AP9" s="10"/>
      <c r="AQ9" s="10"/>
      <c r="AR9" s="10"/>
      <c r="AS9" s="10"/>
      <c r="AT9" s="10"/>
      <c r="AU9" s="10"/>
      <c r="AV9" s="10"/>
      <c r="AW9" s="10"/>
    </row>
    <row r="10" spans="1:49" s="25" customFormat="1" ht="17.100000000000001" customHeight="1">
      <c r="A10" s="366" t="s">
        <v>56</v>
      </c>
      <c r="B10" s="389"/>
      <c r="C10" s="389"/>
      <c r="D10" s="389"/>
      <c r="E10" s="389"/>
      <c r="F10" s="389"/>
      <c r="G10" s="389"/>
      <c r="H10" s="389"/>
      <c r="I10" s="389"/>
      <c r="J10" s="389"/>
      <c r="K10" s="389"/>
      <c r="L10" s="389"/>
      <c r="M10" s="389"/>
      <c r="N10" s="22"/>
      <c r="O10" s="22"/>
      <c r="P10" s="22"/>
      <c r="Q10" s="22"/>
      <c r="R10" s="22"/>
      <c r="S10" s="22"/>
      <c r="T10" s="22"/>
      <c r="U10" s="22"/>
      <c r="V10" s="22"/>
      <c r="W10" s="22"/>
      <c r="X10" s="22"/>
      <c r="Y10" s="22"/>
      <c r="Z10" s="23"/>
      <c r="AA10" s="24"/>
      <c r="AB10" s="24"/>
      <c r="AC10" s="24"/>
      <c r="AD10" s="24"/>
      <c r="AE10" s="24"/>
      <c r="AF10" s="24"/>
      <c r="AG10" s="24"/>
      <c r="AH10" s="24"/>
      <c r="AI10" s="24"/>
      <c r="AJ10" s="24"/>
      <c r="AK10" s="24"/>
      <c r="AL10" s="24"/>
      <c r="AM10" s="24"/>
      <c r="AN10" s="24"/>
      <c r="AO10" s="24"/>
      <c r="AP10" s="24"/>
      <c r="AQ10" s="24"/>
      <c r="AR10" s="24"/>
      <c r="AS10" s="24"/>
      <c r="AT10" s="24"/>
      <c r="AU10" s="24"/>
      <c r="AV10" s="24"/>
      <c r="AW10" s="24"/>
    </row>
    <row r="11" spans="1:49" s="25" customFormat="1" ht="15.75" customHeight="1">
      <c r="A11" s="366" t="s">
        <v>57</v>
      </c>
      <c r="B11" s="367"/>
      <c r="C11" s="367"/>
      <c r="D11" s="367"/>
      <c r="E11" s="367"/>
      <c r="F11" s="367"/>
      <c r="G11" s="367"/>
      <c r="H11" s="367"/>
      <c r="I11" s="367"/>
      <c r="J11" s="367"/>
      <c r="K11" s="367"/>
      <c r="L11" s="367"/>
      <c r="M11" s="368"/>
      <c r="N11" s="348"/>
      <c r="O11" s="348"/>
      <c r="P11" s="348"/>
      <c r="Q11" s="348"/>
      <c r="R11" s="348"/>
      <c r="S11" s="348"/>
      <c r="T11" s="348"/>
      <c r="U11" s="348"/>
      <c r="V11" s="348"/>
      <c r="W11" s="22"/>
      <c r="X11" s="22"/>
      <c r="Y11" s="22"/>
      <c r="Z11" s="23"/>
      <c r="AA11" s="24"/>
      <c r="AB11" s="24"/>
      <c r="AC11" s="24"/>
      <c r="AD11" s="24"/>
      <c r="AE11" s="24"/>
      <c r="AF11" s="24"/>
      <c r="AG11" s="24"/>
      <c r="AH11" s="24"/>
      <c r="AI11" s="24"/>
      <c r="AJ11" s="24"/>
      <c r="AK11" s="24"/>
      <c r="AL11" s="24"/>
      <c r="AM11" s="24"/>
      <c r="AN11" s="24"/>
      <c r="AO11" s="24"/>
      <c r="AP11" s="24"/>
      <c r="AQ11" s="24"/>
      <c r="AR11" s="24"/>
      <c r="AS11" s="24"/>
      <c r="AT11" s="24"/>
      <c r="AU11" s="24"/>
      <c r="AV11" s="24"/>
      <c r="AW11" s="24"/>
    </row>
    <row r="12" spans="1:49" s="25" customFormat="1" ht="15.75" customHeight="1">
      <c r="A12" s="363" t="s">
        <v>58</v>
      </c>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64"/>
      <c r="AA12" s="24"/>
      <c r="AB12" s="24"/>
      <c r="AC12" s="24"/>
      <c r="AD12" s="24"/>
      <c r="AE12" s="24"/>
      <c r="AF12" s="24"/>
      <c r="AG12" s="24"/>
      <c r="AH12" s="24"/>
      <c r="AI12" s="24"/>
      <c r="AJ12" s="24"/>
      <c r="AK12" s="24"/>
      <c r="AL12" s="24"/>
      <c r="AM12" s="24"/>
      <c r="AN12" s="24"/>
      <c r="AO12" s="24"/>
      <c r="AP12" s="24"/>
      <c r="AQ12" s="24"/>
      <c r="AR12" s="24"/>
      <c r="AS12" s="24"/>
      <c r="AT12" s="24"/>
      <c r="AU12" s="24"/>
      <c r="AV12" s="24"/>
      <c r="AW12" s="24"/>
    </row>
    <row r="13" spans="1:49" s="25" customFormat="1" ht="15.75" customHeight="1">
      <c r="A13" s="365" t="s">
        <v>59</v>
      </c>
      <c r="B13" s="348"/>
      <c r="C13" s="348"/>
      <c r="D13" s="348"/>
      <c r="E13" s="348"/>
      <c r="F13" s="348"/>
      <c r="G13" s="348"/>
      <c r="H13" s="348"/>
      <c r="I13" s="348"/>
      <c r="J13" s="348"/>
      <c r="K13" s="348"/>
      <c r="L13" s="348"/>
      <c r="M13" s="348"/>
      <c r="N13" s="348"/>
      <c r="O13" s="348"/>
      <c r="P13" s="348"/>
      <c r="Q13" s="348"/>
      <c r="R13" s="348"/>
      <c r="S13" s="348"/>
      <c r="T13" s="348"/>
      <c r="U13" s="22"/>
      <c r="V13" s="22"/>
      <c r="W13" s="22"/>
      <c r="X13" s="22"/>
      <c r="Y13" s="22"/>
      <c r="Z13" s="23"/>
      <c r="AA13" s="24"/>
      <c r="AB13" s="24"/>
      <c r="AC13" s="24"/>
      <c r="AD13" s="24"/>
      <c r="AE13" s="24"/>
      <c r="AF13" s="24"/>
      <c r="AG13" s="24"/>
      <c r="AH13" s="24"/>
      <c r="AI13" s="24"/>
      <c r="AJ13" s="24"/>
      <c r="AK13" s="24"/>
      <c r="AL13" s="24"/>
      <c r="AM13" s="24"/>
      <c r="AN13" s="24"/>
      <c r="AO13" s="24"/>
      <c r="AP13" s="24"/>
      <c r="AQ13" s="24"/>
      <c r="AR13" s="24"/>
      <c r="AS13" s="24"/>
      <c r="AT13" s="24"/>
      <c r="AU13" s="24"/>
      <c r="AV13" s="24"/>
      <c r="AW13" s="24"/>
    </row>
    <row r="14" spans="1:49" s="25" customFormat="1" ht="15.75" customHeight="1">
      <c r="A14" s="366" t="s">
        <v>60</v>
      </c>
      <c r="B14" s="367"/>
      <c r="C14" s="367"/>
      <c r="D14" s="367"/>
      <c r="E14" s="367"/>
      <c r="F14" s="367"/>
      <c r="G14" s="367"/>
      <c r="H14" s="367"/>
      <c r="I14" s="367"/>
      <c r="J14" s="367"/>
      <c r="K14" s="367"/>
      <c r="L14" s="368"/>
      <c r="M14" s="368"/>
      <c r="N14" s="348"/>
      <c r="O14" s="348"/>
      <c r="P14" s="348"/>
      <c r="Q14" s="348"/>
      <c r="R14" s="348"/>
      <c r="S14" s="348"/>
      <c r="T14" s="348"/>
      <c r="U14" s="348"/>
      <c r="V14" s="348"/>
      <c r="W14" s="348"/>
      <c r="X14" s="348"/>
      <c r="Y14" s="348"/>
      <c r="Z14" s="369"/>
      <c r="AA14" s="24"/>
      <c r="AB14" s="24"/>
      <c r="AC14" s="24"/>
      <c r="AD14" s="24"/>
      <c r="AE14" s="24"/>
      <c r="AF14" s="24"/>
      <c r="AG14" s="24"/>
      <c r="AH14" s="24"/>
      <c r="AI14" s="24"/>
      <c r="AJ14" s="24"/>
      <c r="AK14" s="24"/>
      <c r="AL14" s="24"/>
      <c r="AM14" s="24"/>
      <c r="AN14" s="24"/>
      <c r="AO14" s="24"/>
      <c r="AP14" s="24"/>
      <c r="AQ14" s="24"/>
      <c r="AR14" s="24"/>
      <c r="AS14" s="24"/>
      <c r="AT14" s="24"/>
      <c r="AU14" s="24"/>
      <c r="AV14" s="24"/>
      <c r="AW14" s="24"/>
    </row>
    <row r="15" spans="1:49" s="25" customFormat="1" ht="15.75" customHeight="1">
      <c r="A15" s="365" t="s">
        <v>61</v>
      </c>
      <c r="B15" s="348"/>
      <c r="C15" s="348"/>
      <c r="D15" s="348"/>
      <c r="E15" s="348"/>
      <c r="F15" s="348"/>
      <c r="G15" s="348"/>
      <c r="H15" s="348"/>
      <c r="I15" s="348"/>
      <c r="J15" s="348"/>
      <c r="K15" s="348"/>
      <c r="L15" s="348"/>
      <c r="M15" s="348"/>
      <c r="N15" s="348"/>
      <c r="O15" s="348"/>
      <c r="P15" s="348"/>
      <c r="Q15" s="348"/>
      <c r="R15" s="348"/>
      <c r="S15" s="348"/>
      <c r="T15" s="348"/>
      <c r="U15" s="9"/>
      <c r="V15" s="9"/>
      <c r="W15" s="9"/>
      <c r="X15" s="9"/>
      <c r="Y15" s="9"/>
      <c r="Z15" s="26"/>
      <c r="AA15" s="24"/>
      <c r="AB15" s="24"/>
      <c r="AC15" s="24"/>
      <c r="AD15" s="24"/>
      <c r="AE15" s="24"/>
      <c r="AF15" s="24"/>
      <c r="AG15" s="24"/>
      <c r="AH15" s="24"/>
      <c r="AI15" s="24"/>
      <c r="AJ15" s="24"/>
      <c r="AK15" s="24"/>
      <c r="AL15" s="24"/>
      <c r="AM15" s="24"/>
      <c r="AN15" s="24"/>
      <c r="AO15" s="24"/>
      <c r="AP15" s="24"/>
      <c r="AQ15" s="24"/>
      <c r="AR15" s="24"/>
      <c r="AS15" s="24"/>
      <c r="AT15" s="24"/>
      <c r="AU15" s="24"/>
      <c r="AV15" s="24"/>
      <c r="AW15" s="24"/>
    </row>
    <row r="16" spans="1:49" s="25" customFormat="1" ht="17.100000000000001" customHeight="1">
      <c r="A16" s="365" t="s">
        <v>62</v>
      </c>
      <c r="B16" s="348"/>
      <c r="C16" s="348"/>
      <c r="D16" s="348"/>
      <c r="E16" s="348"/>
      <c r="F16" s="348"/>
      <c r="G16" s="348"/>
      <c r="H16" s="348"/>
      <c r="I16" s="348"/>
      <c r="J16" s="348"/>
      <c r="K16" s="348"/>
      <c r="L16" s="348"/>
      <c r="M16" s="348"/>
      <c r="N16" s="348"/>
      <c r="O16" s="348"/>
      <c r="P16" s="348"/>
      <c r="Q16" s="348"/>
      <c r="R16" s="348"/>
      <c r="S16" s="348"/>
      <c r="T16" s="348"/>
      <c r="U16" s="22"/>
      <c r="V16" s="22"/>
      <c r="W16" s="22"/>
      <c r="X16" s="22"/>
      <c r="Y16" s="22"/>
      <c r="Z16" s="27"/>
      <c r="AA16" s="24"/>
      <c r="AB16" s="24"/>
      <c r="AC16" s="24"/>
      <c r="AD16" s="24"/>
      <c r="AE16" s="24"/>
      <c r="AF16" s="24"/>
      <c r="AG16" s="24"/>
      <c r="AH16" s="24"/>
      <c r="AI16" s="24"/>
      <c r="AJ16" s="24"/>
      <c r="AK16" s="24"/>
      <c r="AL16" s="24"/>
      <c r="AM16" s="24"/>
      <c r="AN16" s="24"/>
      <c r="AO16" s="24"/>
      <c r="AP16" s="24"/>
      <c r="AQ16" s="24"/>
      <c r="AR16" s="24"/>
      <c r="AS16" s="24"/>
      <c r="AT16" s="24"/>
      <c r="AU16" s="24"/>
      <c r="AV16" s="24"/>
      <c r="AW16" s="24"/>
    </row>
    <row r="17" spans="1:50" s="25" customFormat="1" ht="17.100000000000001" customHeight="1">
      <c r="A17" s="370" t="s">
        <v>63</v>
      </c>
      <c r="B17" s="367"/>
      <c r="C17" s="367"/>
      <c r="D17" s="367"/>
      <c r="E17" s="367"/>
      <c r="F17" s="367"/>
      <c r="G17" s="367"/>
      <c r="H17" s="367"/>
      <c r="I17" s="367"/>
      <c r="J17" s="367"/>
      <c r="K17" s="367"/>
      <c r="L17" s="367"/>
      <c r="M17" s="367"/>
      <c r="N17" s="21"/>
      <c r="O17" s="21"/>
      <c r="P17" s="21"/>
      <c r="Q17" s="21"/>
      <c r="R17" s="22"/>
      <c r="S17" s="22"/>
      <c r="T17" s="22"/>
      <c r="U17" s="22"/>
      <c r="V17" s="22"/>
      <c r="W17" s="22"/>
      <c r="X17" s="22"/>
      <c r="Y17" s="22"/>
      <c r="Z17" s="23"/>
      <c r="AA17" s="24"/>
      <c r="AB17" s="24"/>
      <c r="AC17" s="24"/>
      <c r="AD17" s="24"/>
      <c r="AE17" s="24"/>
      <c r="AF17" s="24"/>
      <c r="AG17" s="24"/>
      <c r="AH17" s="24"/>
      <c r="AI17" s="24"/>
      <c r="AJ17" s="24"/>
      <c r="AK17" s="24"/>
      <c r="AL17" s="24"/>
      <c r="AM17" s="24"/>
      <c r="AN17" s="24"/>
      <c r="AO17" s="24"/>
      <c r="AP17" s="24"/>
      <c r="AQ17" s="24"/>
      <c r="AR17" s="24"/>
      <c r="AS17" s="24"/>
      <c r="AT17" s="24"/>
      <c r="AU17" s="24"/>
      <c r="AV17" s="24"/>
      <c r="AW17" s="24"/>
    </row>
    <row r="18" spans="1:50" s="25" customFormat="1" ht="15.75" hidden="1" customHeight="1">
      <c r="A18" s="28"/>
      <c r="B18" s="21"/>
      <c r="C18" s="21"/>
      <c r="D18" s="21"/>
      <c r="E18" s="29">
        <v>2</v>
      </c>
      <c r="F18" s="30">
        <v>2</v>
      </c>
      <c r="G18" s="21"/>
      <c r="H18" s="21"/>
      <c r="I18" s="21"/>
      <c r="J18" s="21"/>
      <c r="K18" s="21"/>
      <c r="L18" s="21"/>
      <c r="M18" s="21"/>
      <c r="N18" s="21"/>
      <c r="O18" s="21"/>
      <c r="P18" s="21"/>
      <c r="Q18" s="21"/>
      <c r="R18" s="22"/>
      <c r="S18" s="22"/>
      <c r="T18" s="22"/>
      <c r="U18" s="22"/>
      <c r="V18" s="22"/>
      <c r="W18" s="22"/>
      <c r="X18" s="22"/>
      <c r="Y18" s="22"/>
      <c r="Z18" s="23"/>
      <c r="AA18" s="24"/>
      <c r="AB18" s="24"/>
      <c r="AC18" s="24"/>
      <c r="AD18" s="24"/>
      <c r="AE18" s="24"/>
      <c r="AF18" s="24"/>
      <c r="AG18" s="24"/>
      <c r="AH18" s="24"/>
      <c r="AI18" s="24"/>
      <c r="AJ18" s="24"/>
      <c r="AK18" s="24"/>
      <c r="AL18" s="24"/>
      <c r="AM18" s="24"/>
      <c r="AN18" s="24"/>
      <c r="AO18" s="24"/>
      <c r="AP18" s="24"/>
      <c r="AQ18" s="24"/>
      <c r="AR18" s="24"/>
      <c r="AS18" s="24"/>
      <c r="AT18" s="24"/>
      <c r="AU18" s="24"/>
      <c r="AV18" s="24"/>
      <c r="AW18" s="24"/>
    </row>
    <row r="19" spans="1:50" ht="7.5" customHeight="1">
      <c r="A19" s="31">
        <v>2</v>
      </c>
      <c r="N19" s="32"/>
      <c r="O19" s="32"/>
      <c r="P19" s="32"/>
      <c r="Q19" s="32"/>
      <c r="Z19" s="7"/>
      <c r="AA19" s="8"/>
      <c r="AB19" s="8"/>
      <c r="AC19" s="8"/>
      <c r="AD19" s="8"/>
      <c r="AE19" s="8"/>
      <c r="AF19" s="8"/>
      <c r="AG19" s="8"/>
      <c r="AH19" s="8"/>
      <c r="AI19" s="8"/>
      <c r="AJ19" s="8"/>
      <c r="AK19" s="8"/>
      <c r="AL19" s="8"/>
      <c r="AM19" s="8"/>
      <c r="AN19" s="8"/>
      <c r="AO19" s="8"/>
      <c r="AP19" s="8"/>
      <c r="AQ19" s="8"/>
      <c r="AR19" s="8"/>
      <c r="AS19" s="8"/>
      <c r="AT19" s="8"/>
      <c r="AU19" s="8"/>
      <c r="AV19" s="8"/>
      <c r="AW19" s="8"/>
    </row>
    <row r="20" spans="1:50" ht="54.75" customHeight="1">
      <c r="A20" s="358" t="s">
        <v>64</v>
      </c>
      <c r="B20" s="406"/>
      <c r="C20" s="33"/>
      <c r="D20" s="34"/>
      <c r="E20" s="35"/>
      <c r="F20" s="35"/>
      <c r="G20" s="35"/>
      <c r="H20" s="36"/>
      <c r="I20" s="36"/>
      <c r="J20" s="37"/>
      <c r="K20" s="38"/>
      <c r="L20" s="39"/>
      <c r="M20" s="40"/>
      <c r="N20" s="40"/>
      <c r="O20" s="40"/>
      <c r="P20" s="40"/>
      <c r="Q20" s="40"/>
      <c r="R20" s="41"/>
      <c r="S20" s="41"/>
      <c r="T20" s="41"/>
      <c r="U20" s="41"/>
      <c r="V20" s="41"/>
      <c r="Z20" s="7"/>
      <c r="AA20" s="8"/>
      <c r="AB20" s="8"/>
      <c r="AC20" s="8"/>
      <c r="AD20" s="8"/>
      <c r="AE20" s="8"/>
      <c r="AF20" s="8"/>
      <c r="AG20" s="8"/>
      <c r="AH20" s="8"/>
      <c r="AI20" s="8"/>
      <c r="AJ20" s="8"/>
      <c r="AK20" s="8"/>
      <c r="AL20" s="8"/>
      <c r="AM20" s="8"/>
      <c r="AN20" s="8"/>
      <c r="AO20" s="8"/>
      <c r="AP20" s="8"/>
      <c r="AQ20" s="8"/>
      <c r="AR20" s="8"/>
      <c r="AS20" s="8"/>
      <c r="AT20" s="8"/>
      <c r="AU20" s="8"/>
      <c r="AV20" s="8"/>
      <c r="AW20" s="8"/>
    </row>
    <row r="21" spans="1:50" ht="24" customHeight="1">
      <c r="A21" s="42"/>
      <c r="B21" s="43"/>
      <c r="C21" s="37"/>
      <c r="D21" s="44"/>
      <c r="E21" s="36"/>
      <c r="F21" s="36"/>
      <c r="G21" s="36"/>
      <c r="H21" s="36"/>
      <c r="I21" s="36"/>
      <c r="J21" s="37"/>
      <c r="K21" s="38"/>
      <c r="L21" s="39"/>
      <c r="M21" s="40"/>
      <c r="N21" s="40"/>
      <c r="O21" s="40"/>
      <c r="P21" s="40"/>
      <c r="Q21" s="40"/>
      <c r="R21" s="41"/>
      <c r="S21" s="41"/>
      <c r="T21" s="41"/>
      <c r="U21" s="41"/>
      <c r="V21" s="41"/>
      <c r="Z21" s="7"/>
      <c r="AA21" s="8"/>
      <c r="AB21" s="8"/>
      <c r="AC21" s="8"/>
      <c r="AD21" s="8"/>
      <c r="AE21" s="8"/>
      <c r="AF21" s="8"/>
      <c r="AG21" s="8"/>
      <c r="AH21" s="8"/>
      <c r="AI21" s="8"/>
      <c r="AJ21" s="8"/>
      <c r="AK21" s="8"/>
      <c r="AL21" s="8"/>
      <c r="AM21" s="8"/>
      <c r="AN21" s="8"/>
      <c r="AO21" s="8"/>
      <c r="AP21" s="8"/>
      <c r="AQ21" s="8"/>
      <c r="AR21" s="8"/>
      <c r="AS21" s="8"/>
      <c r="AT21" s="8"/>
      <c r="AU21" s="8"/>
      <c r="AV21" s="8"/>
      <c r="AW21" s="8"/>
    </row>
    <row r="22" spans="1:50" ht="63" customHeight="1">
      <c r="A22" s="358" t="s">
        <v>65</v>
      </c>
      <c r="B22" s="407"/>
      <c r="C22" s="45"/>
      <c r="D22" s="34"/>
      <c r="E22" s="35"/>
      <c r="F22" s="35"/>
      <c r="G22" s="35"/>
      <c r="H22" s="36"/>
      <c r="I22" s="36"/>
      <c r="J22" s="37"/>
      <c r="K22" s="38"/>
      <c r="L22" s="39"/>
      <c r="M22" s="40"/>
      <c r="N22" s="40"/>
      <c r="O22" s="40"/>
      <c r="P22" s="40"/>
      <c r="Q22" s="40"/>
      <c r="R22" s="41"/>
      <c r="S22" s="41"/>
      <c r="T22" s="41"/>
      <c r="U22" s="41"/>
      <c r="V22" s="41"/>
      <c r="Z22" s="7"/>
      <c r="AA22" s="8"/>
      <c r="AB22" s="8"/>
      <c r="AC22" s="8"/>
      <c r="AD22" s="8"/>
      <c r="AE22" s="8"/>
      <c r="AF22" s="8"/>
      <c r="AG22" s="8"/>
      <c r="AH22" s="8"/>
      <c r="AI22" s="8"/>
      <c r="AJ22" s="8"/>
      <c r="AK22" s="8"/>
      <c r="AL22" s="8"/>
      <c r="AM22" s="8"/>
      <c r="AN22" s="8"/>
      <c r="AO22" s="8"/>
      <c r="AP22" s="8"/>
      <c r="AQ22" s="8"/>
      <c r="AR22" s="8"/>
      <c r="AS22" s="8"/>
      <c r="AT22" s="8"/>
      <c r="AU22" s="8"/>
      <c r="AV22" s="8"/>
      <c r="AW22" s="8"/>
    </row>
    <row r="23" spans="1:50" ht="30" customHeight="1">
      <c r="A23" s="61" t="s">
        <v>66</v>
      </c>
      <c r="B23" s="203"/>
      <c r="C23" s="66"/>
      <c r="D23" s="204"/>
      <c r="E23" s="203"/>
      <c r="F23" s="36"/>
      <c r="G23" s="36"/>
      <c r="H23" s="36"/>
      <c r="I23" s="36"/>
      <c r="J23" s="37"/>
      <c r="K23" s="38"/>
      <c r="L23" s="39"/>
      <c r="M23" s="40"/>
      <c r="N23" s="40"/>
      <c r="O23" s="40"/>
      <c r="P23" s="40"/>
      <c r="Q23" s="40"/>
      <c r="R23" s="41"/>
      <c r="S23" s="41"/>
      <c r="T23" s="41"/>
      <c r="U23" s="41"/>
      <c r="V23" s="41"/>
      <c r="Z23" s="7"/>
    </row>
    <row r="24" spans="1:50" ht="17.100000000000001" customHeight="1">
      <c r="A24" s="46" t="s">
        <v>67</v>
      </c>
      <c r="B24" s="206"/>
      <c r="C24" s="207"/>
      <c r="D24" s="47"/>
      <c r="E24" s="205"/>
      <c r="F24" s="48"/>
      <c r="G24" s="48"/>
      <c r="H24" s="48"/>
      <c r="I24" s="36"/>
      <c r="J24" s="37"/>
      <c r="K24" s="38"/>
      <c r="L24" s="39"/>
      <c r="M24" s="40"/>
      <c r="N24" s="40"/>
      <c r="O24" s="40"/>
      <c r="P24" s="40"/>
      <c r="Q24" s="40"/>
      <c r="R24" s="41"/>
      <c r="S24" s="41"/>
      <c r="T24" s="41"/>
      <c r="U24" s="41"/>
      <c r="V24" s="41"/>
      <c r="Z24" s="7"/>
      <c r="AA24" s="8"/>
      <c r="AB24" s="8"/>
      <c r="AC24" s="8"/>
      <c r="AD24" s="8"/>
      <c r="AE24" s="8"/>
      <c r="AF24" s="8"/>
      <c r="AG24" s="8"/>
      <c r="AH24" s="8"/>
      <c r="AI24" s="8"/>
      <c r="AJ24" s="8"/>
      <c r="AK24" s="8"/>
      <c r="AL24" s="8"/>
      <c r="AM24" s="8"/>
      <c r="AN24" s="8"/>
      <c r="AO24" s="8"/>
      <c r="AP24" s="8"/>
      <c r="AQ24" s="8"/>
      <c r="AR24" s="8"/>
      <c r="AS24" s="8"/>
      <c r="AT24" s="8"/>
      <c r="AU24" s="8"/>
      <c r="AV24" s="8"/>
      <c r="AW24" s="8"/>
    </row>
    <row r="25" spans="1:50" s="49" customFormat="1" ht="49.5" customHeight="1">
      <c r="A25" s="361" t="s">
        <v>68</v>
      </c>
      <c r="B25" s="362"/>
      <c r="C25" s="272" t="s">
        <v>69</v>
      </c>
      <c r="D25" s="376" t="s">
        <v>70</v>
      </c>
      <c r="E25" s="409"/>
      <c r="F25" s="410"/>
      <c r="G25" s="273" t="s">
        <v>71</v>
      </c>
      <c r="H25" s="274" t="s">
        <v>72</v>
      </c>
      <c r="I25" s="347"/>
      <c r="J25" s="348"/>
      <c r="K25" s="348"/>
      <c r="M25" s="49" t="s">
        <v>73</v>
      </c>
      <c r="N25" s="50"/>
      <c r="O25" s="51"/>
      <c r="Z25" s="52"/>
      <c r="AA25" s="53"/>
      <c r="AB25" s="53"/>
      <c r="AC25" s="53"/>
      <c r="AD25" s="53"/>
      <c r="AE25" s="53"/>
      <c r="AF25" s="53"/>
      <c r="AG25" s="53"/>
      <c r="AH25" s="53"/>
      <c r="AI25" s="53"/>
      <c r="AJ25" s="53"/>
      <c r="AK25" s="53"/>
      <c r="AL25" s="53"/>
      <c r="AM25" s="53"/>
      <c r="AN25" s="53"/>
      <c r="AO25" s="53"/>
      <c r="AP25" s="53"/>
      <c r="AQ25" s="53"/>
      <c r="AR25" s="53"/>
      <c r="AS25" s="53"/>
      <c r="AT25" s="53"/>
      <c r="AU25" s="53"/>
      <c r="AV25" s="53"/>
      <c r="AW25" s="53"/>
    </row>
    <row r="26" spans="1:50" ht="25.5" customHeight="1">
      <c r="A26" s="360" t="s">
        <v>167</v>
      </c>
      <c r="B26" s="291"/>
      <c r="C26" s="54">
        <v>1</v>
      </c>
      <c r="D26" s="408">
        <f>IF(AND(F18=1,E18=1),12,IF(AND(F18=1,E18=2),12,IF(AND(F18=1,E18=3),14,IF(AND(F18=2,E18=1),12,IF(AND(F18=2,E18=2),18,24)))))</f>
        <v>18</v>
      </c>
      <c r="E26" s="374"/>
      <c r="F26" s="375"/>
      <c r="G26" s="55">
        <f>D26*C26</f>
        <v>18</v>
      </c>
      <c r="H26" s="56" t="s">
        <v>75</v>
      </c>
      <c r="I26" s="371"/>
      <c r="J26" s="372"/>
      <c r="K26" s="372"/>
      <c r="N26" s="50"/>
      <c r="O26" s="50"/>
      <c r="P26" s="50"/>
      <c r="Q26" s="50"/>
      <c r="Z26" s="57"/>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ht="26.25" customHeight="1">
      <c r="A27" s="290" t="s">
        <v>76</v>
      </c>
      <c r="B27" s="291"/>
      <c r="C27" s="58">
        <v>1</v>
      </c>
      <c r="D27" s="403">
        <f>IF(F18=1,6,8)</f>
        <v>8</v>
      </c>
      <c r="E27" s="404"/>
      <c r="F27" s="405"/>
      <c r="G27" s="55">
        <f>D27*C27</f>
        <v>8</v>
      </c>
      <c r="H27" s="56" t="s">
        <v>77</v>
      </c>
      <c r="I27" s="371"/>
      <c r="J27" s="289"/>
      <c r="K27" s="289"/>
      <c r="N27" s="50"/>
      <c r="O27" s="50"/>
      <c r="P27" s="50"/>
      <c r="Q27" s="50"/>
      <c r="Z27" s="57"/>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ht="25.5" customHeight="1">
      <c r="A28" s="290" t="s">
        <v>78</v>
      </c>
      <c r="B28" s="291"/>
      <c r="C28" s="59">
        <v>2</v>
      </c>
      <c r="D28" s="403">
        <f>IF(F18=1,6,8)</f>
        <v>8</v>
      </c>
      <c r="E28" s="404"/>
      <c r="F28" s="405"/>
      <c r="G28" s="55">
        <f>D28*C28</f>
        <v>16</v>
      </c>
      <c r="H28" s="60" t="s">
        <v>77</v>
      </c>
      <c r="N28" s="50"/>
      <c r="O28" s="50"/>
      <c r="P28" s="50"/>
      <c r="Q28" s="50"/>
      <c r="Z28" s="57"/>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ht="12" customHeight="1">
      <c r="A29" s="356"/>
      <c r="B29" s="356"/>
      <c r="C29" s="61"/>
      <c r="D29" s="61"/>
      <c r="E29" s="61"/>
      <c r="F29" s="50"/>
      <c r="G29" s="50"/>
      <c r="H29" s="356"/>
      <c r="I29" s="357"/>
      <c r="J29" s="289"/>
      <c r="K29" s="289"/>
      <c r="Z29" s="57"/>
      <c r="AA29" s="8"/>
      <c r="AB29" s="8"/>
      <c r="AC29" s="8"/>
      <c r="AD29" s="8"/>
      <c r="AE29" s="8"/>
      <c r="AF29" s="8"/>
      <c r="AG29" s="8"/>
      <c r="AH29" s="8"/>
      <c r="AI29" s="8"/>
      <c r="AJ29" s="8"/>
      <c r="AK29" s="8"/>
      <c r="AL29" s="8"/>
      <c r="AM29" s="8"/>
      <c r="AN29" s="8"/>
      <c r="AO29" s="8"/>
      <c r="AP29" s="8"/>
      <c r="AQ29" s="8"/>
      <c r="AR29" s="8"/>
      <c r="AS29" s="8"/>
      <c r="AT29" s="8"/>
      <c r="AU29" s="8"/>
      <c r="AV29" s="8"/>
      <c r="AW29" s="8"/>
    </row>
    <row r="30" spans="1:50" ht="22.5" customHeight="1">
      <c r="A30" s="295" t="s">
        <v>79</v>
      </c>
      <c r="B30" s="296"/>
      <c r="C30" s="296"/>
      <c r="D30" s="296"/>
      <c r="E30" s="296"/>
      <c r="F30" s="296"/>
      <c r="G30" s="296"/>
      <c r="H30" s="296"/>
      <c r="I30" s="296"/>
      <c r="J30" s="296"/>
      <c r="K30" s="296"/>
      <c r="L30" s="296"/>
      <c r="M30" s="296"/>
      <c r="N30" s="297"/>
      <c r="O30" s="297"/>
      <c r="P30" s="297"/>
      <c r="Q30" s="297"/>
      <c r="R30" s="297"/>
      <c r="S30" s="297"/>
      <c r="T30" s="297"/>
      <c r="U30" s="297"/>
      <c r="V30" s="297"/>
      <c r="W30" s="297"/>
      <c r="X30" s="297"/>
      <c r="Y30" s="298"/>
      <c r="Z30" s="299"/>
      <c r="AA30" s="8"/>
      <c r="AB30" s="8"/>
      <c r="AC30" s="8"/>
      <c r="AD30" s="8"/>
      <c r="AE30" s="8"/>
      <c r="AF30" s="8"/>
      <c r="AG30" s="8"/>
      <c r="AH30" s="8"/>
      <c r="AI30" s="8"/>
      <c r="AJ30" s="8"/>
      <c r="AK30" s="8"/>
      <c r="AL30" s="8"/>
      <c r="AM30" s="8"/>
      <c r="AN30" s="8"/>
      <c r="AO30" s="8"/>
      <c r="AP30" s="8"/>
      <c r="AQ30" s="8"/>
      <c r="AR30" s="8"/>
      <c r="AS30" s="8"/>
      <c r="AT30" s="8"/>
      <c r="AU30" s="8"/>
      <c r="AV30" s="8"/>
      <c r="AW30" s="8"/>
    </row>
    <row r="31" spans="1:50" ht="17.25" customHeight="1">
      <c r="A31" s="304"/>
      <c r="B31" s="305"/>
      <c r="C31" s="306"/>
      <c r="D31" s="391" t="s">
        <v>80</v>
      </c>
      <c r="E31" s="302"/>
      <c r="F31" s="302"/>
      <c r="G31" s="302"/>
      <c r="H31" s="303"/>
      <c r="I31" s="63"/>
      <c r="J31" s="63"/>
      <c r="K31" s="64"/>
      <c r="L31" s="64"/>
      <c r="M31" s="41"/>
      <c r="N31" s="41"/>
      <c r="O31" s="41"/>
      <c r="P31" s="41"/>
      <c r="Q31" s="41"/>
      <c r="R31" s="41"/>
      <c r="S31" s="41"/>
      <c r="T31" s="41"/>
      <c r="U31" s="41"/>
      <c r="V31" s="41"/>
      <c r="W31" s="41"/>
      <c r="X31" s="41"/>
      <c r="Y31" s="41"/>
      <c r="Z31" s="7"/>
      <c r="AA31" s="8"/>
      <c r="AB31" s="8"/>
      <c r="AC31" s="8"/>
      <c r="AD31" s="8"/>
      <c r="AE31" s="8"/>
      <c r="AF31" s="8"/>
      <c r="AG31" s="8"/>
      <c r="AH31" s="8"/>
      <c r="AI31" s="8"/>
      <c r="AJ31" s="8"/>
      <c r="AK31" s="8"/>
      <c r="AL31" s="8"/>
      <c r="AM31" s="8"/>
      <c r="AN31" s="8"/>
      <c r="AO31" s="8"/>
      <c r="AP31" s="8"/>
      <c r="AQ31" s="8"/>
      <c r="AR31" s="8"/>
      <c r="AS31" s="8"/>
      <c r="AT31" s="8"/>
      <c r="AU31" s="8"/>
      <c r="AV31" s="8"/>
      <c r="AW31" s="8"/>
    </row>
    <row r="32" spans="1:50" ht="17.25" customHeight="1">
      <c r="A32" s="65"/>
      <c r="B32" s="66"/>
      <c r="C32" s="41"/>
      <c r="D32" s="67" t="s">
        <v>6</v>
      </c>
      <c r="E32" s="67" t="s">
        <v>7</v>
      </c>
      <c r="F32" s="67" t="s">
        <v>8</v>
      </c>
      <c r="G32" s="67" t="s">
        <v>9</v>
      </c>
      <c r="H32" s="67" t="s">
        <v>10</v>
      </c>
      <c r="I32" s="63"/>
      <c r="J32" s="41"/>
      <c r="K32" s="41"/>
      <c r="L32" s="41"/>
      <c r="M32" s="41"/>
      <c r="N32" s="41"/>
      <c r="O32" s="41"/>
      <c r="P32" s="41"/>
      <c r="Q32" s="41"/>
      <c r="R32" s="41"/>
      <c r="S32" s="41"/>
      <c r="T32" s="41"/>
      <c r="U32" s="41"/>
      <c r="V32" s="41"/>
      <c r="W32" s="41"/>
      <c r="X32" s="41"/>
      <c r="Y32" s="41"/>
      <c r="Z32" s="7"/>
      <c r="AA32" s="8"/>
      <c r="AB32" s="8"/>
      <c r="AC32" s="8"/>
      <c r="AD32" s="8"/>
      <c r="AE32" s="8"/>
      <c r="AF32" s="8"/>
      <c r="AG32" s="8"/>
      <c r="AH32" s="8"/>
      <c r="AI32" s="8"/>
      <c r="AJ32" s="8"/>
      <c r="AK32" s="8"/>
      <c r="AL32" s="8"/>
      <c r="AM32" s="8"/>
      <c r="AN32" s="8"/>
      <c r="AO32" s="8"/>
      <c r="AP32" s="8"/>
      <c r="AQ32" s="8"/>
      <c r="AR32" s="8"/>
      <c r="AS32" s="8"/>
      <c r="AT32" s="8"/>
      <c r="AU32" s="8"/>
      <c r="AV32" s="8"/>
      <c r="AW32" s="8"/>
    </row>
    <row r="33" spans="1:49" ht="20.25" customHeight="1">
      <c r="A33" s="392" t="s">
        <v>81</v>
      </c>
      <c r="B33" s="310"/>
      <c r="C33" s="311"/>
      <c r="D33" s="55">
        <f>G27+G26</f>
        <v>26</v>
      </c>
      <c r="E33" s="60">
        <f>IF(E18=1,D33,IF(E18=2,G27,D27))</f>
        <v>8</v>
      </c>
      <c r="F33" s="60">
        <f>IF(E18=1,D33,IF(E18=2,D33,E33))</f>
        <v>26</v>
      </c>
      <c r="G33" s="60">
        <f>IF(E18=1,D33,IF(E18=2,E33,D33))</f>
        <v>8</v>
      </c>
      <c r="H33" s="60" t="s">
        <v>82</v>
      </c>
      <c r="I33" s="68"/>
      <c r="J33" s="69"/>
      <c r="K33" s="70"/>
      <c r="L33" s="70"/>
      <c r="M33" s="70"/>
      <c r="N33" s="70"/>
      <c r="O33" s="70"/>
      <c r="P33" s="70"/>
      <c r="Q33" s="70"/>
      <c r="R33" s="70"/>
      <c r="S33" s="70"/>
      <c r="T33" s="70"/>
      <c r="U33" s="70"/>
      <c r="V33" s="70"/>
      <c r="W33" s="41"/>
      <c r="X33" s="41"/>
      <c r="Y33" s="41"/>
      <c r="Z33" s="7"/>
      <c r="AA33" s="8"/>
      <c r="AB33" s="8"/>
      <c r="AC33" s="8"/>
      <c r="AD33" s="8"/>
      <c r="AE33" s="8"/>
      <c r="AF33" s="8"/>
      <c r="AG33" s="8"/>
      <c r="AH33" s="8"/>
      <c r="AI33" s="8"/>
      <c r="AJ33" s="8"/>
      <c r="AK33" s="8"/>
      <c r="AL33" s="8"/>
      <c r="AM33" s="8"/>
      <c r="AN33" s="8"/>
      <c r="AO33" s="8"/>
      <c r="AP33" s="8"/>
      <c r="AQ33" s="8"/>
      <c r="AR33" s="8"/>
      <c r="AS33" s="8"/>
      <c r="AT33" s="8"/>
      <c r="AU33" s="8"/>
      <c r="AV33" s="8"/>
      <c r="AW33" s="8"/>
    </row>
    <row r="34" spans="1:49" ht="20.25" customHeight="1">
      <c r="A34" s="392" t="s">
        <v>83</v>
      </c>
      <c r="B34" s="310"/>
      <c r="C34" s="311"/>
      <c r="D34" s="55">
        <f>G28+G26</f>
        <v>34</v>
      </c>
      <c r="E34" s="60">
        <f>IF(E18=1,D34,IF(E18=2,G28,(D28*C28)))</f>
        <v>16</v>
      </c>
      <c r="F34" s="60">
        <f>IF(E18=1,D34,IF(E18=2,D34,E34))</f>
        <v>34</v>
      </c>
      <c r="G34" s="60">
        <f>IF(E18=1,D34,IF(E18=2,E34,D34))</f>
        <v>16</v>
      </c>
      <c r="H34" s="60" t="s">
        <v>82</v>
      </c>
      <c r="I34" s="68"/>
      <c r="J34" s="69"/>
      <c r="K34" s="70"/>
      <c r="L34" s="70"/>
      <c r="M34" s="70"/>
      <c r="N34" s="70"/>
      <c r="O34" s="70"/>
      <c r="P34" s="70"/>
      <c r="Q34" s="70"/>
      <c r="R34" s="70"/>
      <c r="S34" s="70"/>
      <c r="T34" s="70"/>
      <c r="U34" s="70"/>
      <c r="V34" s="70"/>
      <c r="W34" s="41"/>
      <c r="X34" s="41"/>
      <c r="Y34" s="41"/>
      <c r="Z34" s="7"/>
      <c r="AA34" s="8"/>
      <c r="AB34" s="8"/>
      <c r="AC34" s="8"/>
      <c r="AD34" s="8"/>
      <c r="AE34" s="8"/>
      <c r="AF34" s="8"/>
      <c r="AG34" s="8"/>
      <c r="AH34" s="8"/>
      <c r="AI34" s="8"/>
      <c r="AJ34" s="8"/>
      <c r="AK34" s="8"/>
      <c r="AL34" s="8"/>
      <c r="AM34" s="8"/>
      <c r="AN34" s="8"/>
      <c r="AO34" s="8"/>
      <c r="AP34" s="8"/>
      <c r="AQ34" s="8"/>
      <c r="AR34" s="8"/>
      <c r="AS34" s="8"/>
      <c r="AT34" s="8"/>
      <c r="AU34" s="8"/>
      <c r="AV34" s="8"/>
      <c r="AW34" s="8"/>
    </row>
    <row r="35" spans="1:49" ht="15.75" customHeight="1">
      <c r="A35" s="5"/>
      <c r="B35" s="49"/>
      <c r="C35" s="49"/>
      <c r="D35" s="49"/>
      <c r="E35" s="71"/>
      <c r="F35" s="71"/>
      <c r="G35" s="71"/>
      <c r="H35" s="72"/>
      <c r="Z35" s="7"/>
      <c r="AA35" s="8"/>
      <c r="AB35" s="8"/>
      <c r="AC35" s="8"/>
      <c r="AD35" s="8"/>
      <c r="AE35" s="8"/>
      <c r="AF35" s="8"/>
      <c r="AG35" s="8"/>
      <c r="AH35" s="8"/>
      <c r="AI35" s="8"/>
      <c r="AJ35" s="8"/>
      <c r="AK35" s="8"/>
      <c r="AL35" s="8"/>
      <c r="AM35" s="8"/>
      <c r="AN35" s="8"/>
      <c r="AO35" s="8"/>
      <c r="AP35" s="8"/>
      <c r="AQ35" s="8"/>
      <c r="AR35" s="8"/>
      <c r="AS35" s="8"/>
      <c r="AT35" s="8"/>
      <c r="AU35" s="8"/>
      <c r="AV35" s="8"/>
      <c r="AW35" s="8"/>
    </row>
    <row r="36" spans="1:49" ht="24.75" customHeight="1">
      <c r="A36" s="307" t="s">
        <v>84</v>
      </c>
      <c r="B36" s="308"/>
      <c r="C36" s="308"/>
      <c r="D36" s="308"/>
      <c r="E36" s="308"/>
      <c r="F36" s="308"/>
      <c r="G36" s="308"/>
      <c r="H36" s="308"/>
      <c r="I36" s="308"/>
      <c r="J36" s="308"/>
      <c r="K36" s="308"/>
      <c r="L36" s="308"/>
      <c r="M36" s="73"/>
      <c r="N36" s="73"/>
      <c r="O36" s="73"/>
      <c r="P36" s="73"/>
      <c r="Q36" s="73"/>
      <c r="R36" s="74"/>
      <c r="S36" s="74"/>
      <c r="T36" s="74"/>
      <c r="U36" s="74"/>
      <c r="V36" s="74"/>
      <c r="W36" s="74"/>
      <c r="X36" s="74"/>
      <c r="Y36" s="74"/>
      <c r="Z36" s="75"/>
    </row>
    <row r="37" spans="1:49" ht="15.75" customHeight="1">
      <c r="A37" s="231" t="s">
        <v>85</v>
      </c>
      <c r="B37" s="25"/>
      <c r="C37" s="25"/>
      <c r="D37" s="25"/>
      <c r="E37" s="25"/>
      <c r="F37" s="25"/>
      <c r="G37" s="76"/>
      <c r="H37" s="76"/>
      <c r="I37" s="76"/>
      <c r="J37" s="76"/>
      <c r="K37" s="76"/>
      <c r="L37" s="76"/>
      <c r="M37" s="76"/>
      <c r="Z37" s="7"/>
      <c r="AA37" s="8"/>
      <c r="AB37" s="8"/>
      <c r="AC37" s="8"/>
      <c r="AD37" s="8"/>
      <c r="AE37" s="8"/>
      <c r="AF37" s="8"/>
      <c r="AG37" s="8"/>
      <c r="AH37" s="8"/>
      <c r="AI37" s="8"/>
      <c r="AJ37" s="8"/>
      <c r="AK37" s="8"/>
      <c r="AL37" s="8"/>
      <c r="AM37" s="8"/>
      <c r="AN37" s="8"/>
      <c r="AO37" s="8"/>
      <c r="AP37" s="8"/>
      <c r="AQ37" s="8"/>
      <c r="AR37" s="8"/>
      <c r="AS37" s="8"/>
      <c r="AT37" s="8"/>
      <c r="AU37" s="8"/>
      <c r="AV37" s="8"/>
      <c r="AW37" s="8"/>
    </row>
    <row r="38" spans="1:49" ht="15.75" customHeight="1">
      <c r="A38" s="349" t="s">
        <v>86</v>
      </c>
      <c r="B38" s="350"/>
      <c r="C38" s="350"/>
      <c r="D38" s="350"/>
      <c r="E38" s="350"/>
      <c r="F38" s="350"/>
      <c r="G38" s="350"/>
      <c r="H38" s="350"/>
      <c r="I38" s="350"/>
      <c r="J38" s="350"/>
      <c r="K38" s="350"/>
      <c r="L38" s="350"/>
      <c r="M38" s="350"/>
      <c r="Z38" s="7"/>
      <c r="AA38" s="8"/>
      <c r="AB38" s="8"/>
      <c r="AC38" s="8"/>
      <c r="AD38" s="8"/>
      <c r="AE38" s="8"/>
      <c r="AF38" s="8"/>
      <c r="AG38" s="8"/>
      <c r="AH38" s="8"/>
      <c r="AI38" s="8"/>
      <c r="AJ38" s="8"/>
      <c r="AK38" s="8"/>
      <c r="AL38" s="8"/>
      <c r="AM38" s="8"/>
      <c r="AN38" s="8"/>
      <c r="AO38" s="8"/>
      <c r="AP38" s="8"/>
      <c r="AQ38" s="8"/>
      <c r="AR38" s="8"/>
      <c r="AS38" s="8"/>
      <c r="AT38" s="8"/>
      <c r="AU38" s="8"/>
      <c r="AV38" s="8"/>
      <c r="AW38" s="8"/>
    </row>
    <row r="39" spans="1:49" ht="11.25" customHeight="1">
      <c r="A39" s="77"/>
      <c r="B39" s="76"/>
      <c r="C39" s="76"/>
      <c r="D39" s="76"/>
      <c r="E39" s="76"/>
      <c r="F39" s="76"/>
      <c r="G39" s="76"/>
      <c r="H39" s="76"/>
      <c r="I39" s="76"/>
      <c r="J39" s="76"/>
      <c r="K39" s="76"/>
      <c r="L39" s="76"/>
      <c r="M39" s="76"/>
      <c r="Z39" s="7"/>
      <c r="AA39" s="8"/>
      <c r="AB39" s="8"/>
      <c r="AC39" s="8"/>
      <c r="AD39" s="8"/>
      <c r="AE39" s="8"/>
      <c r="AF39" s="8"/>
      <c r="AG39" s="8"/>
      <c r="AH39" s="8"/>
      <c r="AI39" s="8"/>
      <c r="AJ39" s="8"/>
      <c r="AK39" s="8"/>
      <c r="AL39" s="8"/>
      <c r="AM39" s="8"/>
      <c r="AN39" s="8"/>
      <c r="AO39" s="8"/>
      <c r="AP39" s="8"/>
      <c r="AQ39" s="8"/>
      <c r="AR39" s="8"/>
      <c r="AS39" s="8"/>
      <c r="AT39" s="8"/>
      <c r="AU39" s="8"/>
      <c r="AV39" s="8"/>
      <c r="AW39" s="8"/>
    </row>
    <row r="40" spans="1:49" ht="18.600000000000001">
      <c r="A40" s="78" t="s">
        <v>87</v>
      </c>
      <c r="B40" s="402"/>
      <c r="C40" s="352"/>
      <c r="D40" s="54"/>
      <c r="E40" s="54"/>
      <c r="F40" s="76"/>
      <c r="G40" s="76"/>
      <c r="H40" s="76"/>
      <c r="I40" s="76"/>
      <c r="J40" s="76"/>
      <c r="K40" s="76"/>
      <c r="L40" s="76"/>
      <c r="M40" s="76"/>
      <c r="Z40" s="7"/>
      <c r="AA40" s="8"/>
      <c r="AB40" s="8"/>
      <c r="AC40" s="8"/>
      <c r="AD40" s="8"/>
      <c r="AE40" s="8"/>
      <c r="AF40" s="8"/>
      <c r="AG40" s="8"/>
      <c r="AH40" s="8"/>
      <c r="AI40" s="8"/>
      <c r="AJ40" s="8"/>
      <c r="AK40" s="8"/>
      <c r="AL40" s="8"/>
      <c r="AM40" s="8"/>
      <c r="AN40" s="8"/>
      <c r="AO40" s="8"/>
      <c r="AP40" s="8"/>
      <c r="AQ40" s="8"/>
      <c r="AR40" s="8"/>
      <c r="AS40" s="8"/>
      <c r="AT40" s="8"/>
      <c r="AU40" s="8"/>
      <c r="AV40" s="8"/>
      <c r="AW40" s="8"/>
    </row>
    <row r="41" spans="1:49" ht="18.600000000000001">
      <c r="A41" s="78"/>
      <c r="B41" s="214"/>
      <c r="C41" s="216"/>
      <c r="D41" s="54"/>
      <c r="E41" s="54"/>
      <c r="F41" s="76"/>
      <c r="G41" s="76"/>
      <c r="H41" s="76"/>
      <c r="I41" s="76"/>
      <c r="J41" s="76"/>
      <c r="K41" s="76"/>
      <c r="L41" s="76"/>
      <c r="M41" s="76"/>
      <c r="Z41" s="7"/>
      <c r="AA41" s="8"/>
      <c r="AB41" s="8"/>
      <c r="AC41" s="8"/>
      <c r="AD41" s="8"/>
      <c r="AE41" s="8"/>
      <c r="AF41" s="8"/>
      <c r="AG41" s="8"/>
      <c r="AH41" s="8"/>
      <c r="AI41" s="8"/>
      <c r="AJ41" s="8"/>
      <c r="AK41" s="8"/>
      <c r="AL41" s="8"/>
      <c r="AM41" s="8"/>
      <c r="AN41" s="8"/>
      <c r="AO41" s="8"/>
      <c r="AP41" s="8"/>
      <c r="AQ41" s="8"/>
      <c r="AR41" s="8"/>
      <c r="AS41" s="8"/>
      <c r="AT41" s="8"/>
      <c r="AU41" s="8"/>
      <c r="AV41" s="8"/>
      <c r="AW41" s="8"/>
    </row>
    <row r="42" spans="1:49" ht="18.95" thickBot="1">
      <c r="A42" s="213" t="s">
        <v>89</v>
      </c>
      <c r="C42" s="215"/>
      <c r="Z42" s="7"/>
      <c r="AA42" s="8"/>
      <c r="AB42" s="8"/>
      <c r="AC42" s="8"/>
      <c r="AD42" s="8"/>
      <c r="AE42" s="8"/>
      <c r="AF42" s="8"/>
      <c r="AG42" s="8"/>
      <c r="AH42" s="8"/>
      <c r="AI42" s="8"/>
      <c r="AJ42" s="8"/>
      <c r="AK42" s="8"/>
      <c r="AL42" s="8"/>
      <c r="AM42" s="8"/>
      <c r="AN42" s="8"/>
      <c r="AO42" s="8"/>
      <c r="AP42" s="8"/>
      <c r="AQ42" s="8"/>
      <c r="AR42" s="8"/>
      <c r="AS42" s="8"/>
      <c r="AT42" s="8"/>
      <c r="AU42" s="8"/>
      <c r="AV42" s="8"/>
      <c r="AW42" s="8"/>
    </row>
    <row r="43" spans="1:49" s="49" customFormat="1" ht="19.5" customHeight="1" thickBot="1">
      <c r="A43" s="79" t="s">
        <v>90</v>
      </c>
      <c r="B43" s="80" t="s">
        <v>4</v>
      </c>
      <c r="C43" s="81" t="s">
        <v>91</v>
      </c>
      <c r="D43" s="81" t="s">
        <v>6</v>
      </c>
      <c r="E43" s="81" t="s">
        <v>7</v>
      </c>
      <c r="F43" s="81" t="s">
        <v>8</v>
      </c>
      <c r="G43" s="81" t="s">
        <v>9</v>
      </c>
      <c r="H43" s="81" t="s">
        <v>10</v>
      </c>
      <c r="I43" s="81" t="s">
        <v>11</v>
      </c>
      <c r="J43" s="81" t="s">
        <v>12</v>
      </c>
      <c r="K43" s="81" t="s">
        <v>13</v>
      </c>
      <c r="L43" s="81" t="s">
        <v>14</v>
      </c>
      <c r="M43" s="81" t="s">
        <v>15</v>
      </c>
      <c r="N43" s="81" t="s">
        <v>16</v>
      </c>
      <c r="O43" s="81" t="s">
        <v>17</v>
      </c>
      <c r="P43" s="81" t="s">
        <v>18</v>
      </c>
      <c r="Q43" s="81" t="s">
        <v>19</v>
      </c>
      <c r="R43" s="82" t="s">
        <v>36</v>
      </c>
      <c r="S43" s="82" t="s">
        <v>92</v>
      </c>
      <c r="T43" s="82" t="s">
        <v>93</v>
      </c>
      <c r="U43" s="82" t="s">
        <v>94</v>
      </c>
      <c r="V43" s="82" t="s">
        <v>95</v>
      </c>
      <c r="W43" s="82" t="s">
        <v>96</v>
      </c>
      <c r="X43" s="82" t="s">
        <v>97</v>
      </c>
      <c r="Y43" s="82" t="s">
        <v>98</v>
      </c>
      <c r="Z43" s="83" t="s">
        <v>99</v>
      </c>
      <c r="AA43" s="53"/>
      <c r="AB43" s="53"/>
      <c r="AC43" s="53"/>
      <c r="AD43" s="53"/>
      <c r="AE43" s="53"/>
      <c r="AF43" s="53"/>
      <c r="AG43" s="53"/>
      <c r="AH43" s="53"/>
      <c r="AI43" s="53"/>
      <c r="AJ43" s="53"/>
      <c r="AK43" s="53"/>
      <c r="AL43" s="53"/>
      <c r="AM43" s="53"/>
      <c r="AN43" s="53"/>
      <c r="AO43" s="53"/>
      <c r="AP43" s="53"/>
      <c r="AQ43" s="53"/>
      <c r="AR43" s="53"/>
      <c r="AS43" s="53"/>
      <c r="AT43" s="53"/>
      <c r="AU43" s="53"/>
      <c r="AV43" s="53"/>
      <c r="AW43" s="53"/>
    </row>
    <row r="44" spans="1:49" s="280" customFormat="1" ht="15.6">
      <c r="A44" s="275"/>
      <c r="B44" s="276"/>
      <c r="C44" s="241"/>
      <c r="D44" s="277"/>
      <c r="E44" s="89"/>
      <c r="F44" s="277"/>
      <c r="G44" s="89"/>
      <c r="H44" s="277"/>
      <c r="I44" s="89"/>
      <c r="J44" s="89"/>
      <c r="K44" s="89"/>
      <c r="L44" s="89"/>
      <c r="M44" s="89"/>
      <c r="N44" s="89"/>
      <c r="O44" s="89"/>
      <c r="P44" s="89"/>
      <c r="Q44" s="90"/>
      <c r="R44" s="90"/>
      <c r="S44" s="90"/>
      <c r="T44" s="90"/>
      <c r="U44" s="90"/>
      <c r="V44" s="90"/>
      <c r="W44" s="90"/>
      <c r="X44" s="90"/>
      <c r="Y44" s="90"/>
      <c r="Z44" s="278"/>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row>
    <row r="45" spans="1:49" s="280" customFormat="1" ht="15.6">
      <c r="A45" s="275"/>
      <c r="B45" s="105"/>
      <c r="C45" s="241"/>
      <c r="D45" s="96"/>
      <c r="E45" s="107"/>
      <c r="F45" s="96"/>
      <c r="G45" s="107"/>
      <c r="H45" s="96"/>
      <c r="I45" s="107"/>
      <c r="J45" s="96"/>
      <c r="K45" s="96"/>
      <c r="L45" s="96"/>
      <c r="M45" s="96"/>
      <c r="N45" s="96"/>
      <c r="O45" s="96"/>
      <c r="P45" s="96"/>
      <c r="Q45" s="97"/>
      <c r="R45" s="97"/>
      <c r="S45" s="97"/>
      <c r="T45" s="97"/>
      <c r="U45" s="97"/>
      <c r="V45" s="97"/>
      <c r="W45" s="97"/>
      <c r="X45" s="97"/>
      <c r="Y45" s="97"/>
      <c r="Z45" s="281"/>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row>
    <row r="46" spans="1:49" s="280" customFormat="1" ht="15.6">
      <c r="A46" s="275"/>
      <c r="B46" s="105"/>
      <c r="C46" s="241"/>
      <c r="D46" s="96"/>
      <c r="E46" s="107"/>
      <c r="F46" s="96"/>
      <c r="G46" s="107"/>
      <c r="H46" s="96"/>
      <c r="I46" s="107"/>
      <c r="J46" s="96"/>
      <c r="K46" s="96"/>
      <c r="L46" s="96"/>
      <c r="M46" s="96"/>
      <c r="N46" s="96"/>
      <c r="O46" s="96"/>
      <c r="P46" s="96"/>
      <c r="Q46" s="97"/>
      <c r="R46" s="97"/>
      <c r="S46" s="97"/>
      <c r="T46" s="97"/>
      <c r="U46" s="97"/>
      <c r="V46" s="97"/>
      <c r="W46" s="97"/>
      <c r="X46" s="97"/>
      <c r="Y46" s="97"/>
      <c r="Z46" s="281"/>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row>
    <row r="47" spans="1:49" s="280" customFormat="1" ht="15.6">
      <c r="A47" s="275"/>
      <c r="B47" s="105"/>
      <c r="C47" s="241"/>
      <c r="D47" s="96"/>
      <c r="E47" s="107"/>
      <c r="F47" s="96"/>
      <c r="G47" s="107"/>
      <c r="H47" s="96"/>
      <c r="I47" s="107"/>
      <c r="J47" s="96"/>
      <c r="K47" s="96"/>
      <c r="L47" s="96"/>
      <c r="M47" s="96"/>
      <c r="N47" s="96"/>
      <c r="O47" s="96"/>
      <c r="P47" s="96"/>
      <c r="Q47" s="97"/>
      <c r="R47" s="97"/>
      <c r="S47" s="97"/>
      <c r="T47" s="97"/>
      <c r="U47" s="97"/>
      <c r="V47" s="97"/>
      <c r="W47" s="97"/>
      <c r="X47" s="97"/>
      <c r="Y47" s="97"/>
      <c r="Z47" s="281"/>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row>
    <row r="48" spans="1:49" s="280" customFormat="1" ht="15.6">
      <c r="A48" s="282"/>
      <c r="B48" s="105"/>
      <c r="C48" s="241"/>
      <c r="D48" s="96"/>
      <c r="E48" s="96"/>
      <c r="F48" s="96"/>
      <c r="G48" s="107"/>
      <c r="H48" s="96"/>
      <c r="I48" s="107"/>
      <c r="J48" s="96"/>
      <c r="K48" s="96"/>
      <c r="L48" s="96"/>
      <c r="M48" s="96"/>
      <c r="N48" s="96"/>
      <c r="O48" s="96"/>
      <c r="P48" s="96"/>
      <c r="Q48" s="97"/>
      <c r="R48" s="97"/>
      <c r="S48" s="97"/>
      <c r="T48" s="97"/>
      <c r="U48" s="97"/>
      <c r="V48" s="97"/>
      <c r="W48" s="97"/>
      <c r="X48" s="97"/>
      <c r="Y48" s="97"/>
      <c r="Z48" s="281"/>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row>
    <row r="49" spans="1:49" s="280" customFormat="1" ht="15.6">
      <c r="A49" s="282"/>
      <c r="B49" s="105"/>
      <c r="C49" s="241"/>
      <c r="D49" s="96"/>
      <c r="E49" s="96"/>
      <c r="F49" s="96"/>
      <c r="G49" s="107"/>
      <c r="H49" s="96"/>
      <c r="I49" s="107"/>
      <c r="J49" s="96"/>
      <c r="K49" s="96"/>
      <c r="L49" s="96"/>
      <c r="M49" s="96"/>
      <c r="N49" s="96"/>
      <c r="O49" s="96"/>
      <c r="P49" s="96"/>
      <c r="Q49" s="97"/>
      <c r="R49" s="97"/>
      <c r="S49" s="97"/>
      <c r="T49" s="97"/>
      <c r="U49" s="97"/>
      <c r="V49" s="97"/>
      <c r="W49" s="97"/>
      <c r="X49" s="97"/>
      <c r="Y49" s="97"/>
      <c r="Z49" s="281"/>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row>
    <row r="50" spans="1:49" s="280" customFormat="1" ht="15.6">
      <c r="A50" s="282"/>
      <c r="B50" s="105"/>
      <c r="C50" s="106"/>
      <c r="D50" s="96"/>
      <c r="E50" s="96"/>
      <c r="F50" s="96"/>
      <c r="G50" s="107"/>
      <c r="H50" s="96"/>
      <c r="I50" s="107"/>
      <c r="J50" s="96"/>
      <c r="K50" s="96"/>
      <c r="L50" s="96"/>
      <c r="M50" s="96"/>
      <c r="N50" s="96"/>
      <c r="O50" s="96"/>
      <c r="P50" s="96"/>
      <c r="Q50" s="97"/>
      <c r="R50" s="97"/>
      <c r="S50" s="97"/>
      <c r="T50" s="97"/>
      <c r="U50" s="97"/>
      <c r="V50" s="97"/>
      <c r="W50" s="97"/>
      <c r="X50" s="97"/>
      <c r="Y50" s="97"/>
      <c r="Z50" s="281"/>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row>
    <row r="51" spans="1:49" s="280" customFormat="1" ht="15.6">
      <c r="A51" s="282"/>
      <c r="B51" s="105"/>
      <c r="C51" s="106"/>
      <c r="D51" s="96"/>
      <c r="E51" s="96"/>
      <c r="F51" s="96"/>
      <c r="G51" s="107"/>
      <c r="H51" s="283"/>
      <c r="I51" s="96"/>
      <c r="J51" s="96"/>
      <c r="K51" s="107"/>
      <c r="L51" s="96"/>
      <c r="M51" s="107"/>
      <c r="N51" s="96"/>
      <c r="O51" s="96"/>
      <c r="P51" s="96"/>
      <c r="Q51" s="97"/>
      <c r="R51" s="97"/>
      <c r="S51" s="97"/>
      <c r="T51" s="97"/>
      <c r="U51" s="97"/>
      <c r="V51" s="97"/>
      <c r="W51" s="97"/>
      <c r="X51" s="97"/>
      <c r="Y51" s="97"/>
      <c r="Z51" s="281"/>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row>
    <row r="52" spans="1:49" s="280" customFormat="1" ht="15.6">
      <c r="A52" s="282"/>
      <c r="B52" s="105"/>
      <c r="C52" s="106"/>
      <c r="D52" s="96"/>
      <c r="E52" s="96"/>
      <c r="F52" s="96"/>
      <c r="G52" s="96"/>
      <c r="H52" s="108"/>
      <c r="I52" s="96"/>
      <c r="J52" s="96"/>
      <c r="K52" s="107"/>
      <c r="L52" s="96"/>
      <c r="M52" s="107"/>
      <c r="N52" s="96"/>
      <c r="O52" s="96"/>
      <c r="P52" s="96"/>
      <c r="Q52" s="97"/>
      <c r="R52" s="97"/>
      <c r="S52" s="97"/>
      <c r="T52" s="97"/>
      <c r="U52" s="97"/>
      <c r="V52" s="97"/>
      <c r="W52" s="97"/>
      <c r="X52" s="97"/>
      <c r="Y52" s="97"/>
      <c r="Z52" s="281"/>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row>
    <row r="53" spans="1:49" s="280" customFormat="1" ht="15.6">
      <c r="A53" s="282"/>
      <c r="B53" s="105"/>
      <c r="C53" s="106"/>
      <c r="D53" s="96"/>
      <c r="E53" s="96"/>
      <c r="F53" s="96"/>
      <c r="G53" s="96"/>
      <c r="H53" s="96"/>
      <c r="I53" s="96"/>
      <c r="J53" s="96"/>
      <c r="K53" s="107"/>
      <c r="L53" s="96"/>
      <c r="M53" s="107"/>
      <c r="N53" s="96"/>
      <c r="O53" s="96"/>
      <c r="P53" s="96"/>
      <c r="Q53" s="97"/>
      <c r="R53" s="97"/>
      <c r="S53" s="97"/>
      <c r="T53" s="97"/>
      <c r="U53" s="97"/>
      <c r="V53" s="97"/>
      <c r="W53" s="97"/>
      <c r="X53" s="97"/>
      <c r="Y53" s="97"/>
      <c r="Z53" s="281"/>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row>
    <row r="54" spans="1:49" s="280" customFormat="1" ht="15.6">
      <c r="A54" s="282"/>
      <c r="B54" s="105"/>
      <c r="C54" s="106"/>
      <c r="D54" s="96"/>
      <c r="E54" s="96"/>
      <c r="F54" s="96"/>
      <c r="G54" s="96"/>
      <c r="H54" s="96"/>
      <c r="I54" s="96"/>
      <c r="J54" s="96"/>
      <c r="K54" s="107"/>
      <c r="L54" s="96"/>
      <c r="M54" s="107"/>
      <c r="N54" s="96"/>
      <c r="O54" s="96"/>
      <c r="P54" s="96"/>
      <c r="Q54" s="97"/>
      <c r="R54" s="97"/>
      <c r="S54" s="97"/>
      <c r="T54" s="97"/>
      <c r="U54" s="97"/>
      <c r="V54" s="97"/>
      <c r="W54" s="97"/>
      <c r="X54" s="97"/>
      <c r="Y54" s="97"/>
      <c r="Z54" s="281"/>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row>
    <row r="55" spans="1:49" s="280" customFormat="1" ht="15.6">
      <c r="A55" s="282"/>
      <c r="B55" s="105"/>
      <c r="C55" s="106"/>
      <c r="D55" s="96"/>
      <c r="E55" s="96"/>
      <c r="F55" s="96"/>
      <c r="G55" s="96"/>
      <c r="H55" s="96"/>
      <c r="I55" s="96"/>
      <c r="J55" s="96"/>
      <c r="K55" s="107"/>
      <c r="L55" s="96"/>
      <c r="M55" s="107"/>
      <c r="N55" s="96"/>
      <c r="O55" s="96"/>
      <c r="P55" s="96"/>
      <c r="Q55" s="97"/>
      <c r="R55" s="97"/>
      <c r="S55" s="97"/>
      <c r="T55" s="97"/>
      <c r="U55" s="97"/>
      <c r="V55" s="97"/>
      <c r="W55" s="97"/>
      <c r="X55" s="97"/>
      <c r="Y55" s="97"/>
      <c r="Z55" s="281"/>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row>
    <row r="56" spans="1:49" s="280" customFormat="1" ht="15.6">
      <c r="A56" s="282"/>
      <c r="B56" s="105"/>
      <c r="C56" s="106"/>
      <c r="D56" s="96"/>
      <c r="E56" s="96"/>
      <c r="F56" s="96"/>
      <c r="G56" s="96"/>
      <c r="H56" s="96"/>
      <c r="I56" s="96"/>
      <c r="J56" s="96"/>
      <c r="K56" s="107"/>
      <c r="L56" s="96"/>
      <c r="M56" s="107"/>
      <c r="N56" s="96"/>
      <c r="O56" s="96"/>
      <c r="P56" s="96"/>
      <c r="Q56" s="97"/>
      <c r="R56" s="97"/>
      <c r="S56" s="97"/>
      <c r="T56" s="97"/>
      <c r="U56" s="97"/>
      <c r="V56" s="97"/>
      <c r="W56" s="97"/>
      <c r="X56" s="97"/>
      <c r="Y56" s="97"/>
      <c r="Z56" s="281"/>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row>
    <row r="57" spans="1:49" s="280" customFormat="1" ht="15.6">
      <c r="A57" s="282"/>
      <c r="B57" s="105"/>
      <c r="C57" s="106"/>
      <c r="D57" s="96"/>
      <c r="E57" s="96"/>
      <c r="F57" s="96"/>
      <c r="G57" s="96"/>
      <c r="H57" s="96"/>
      <c r="I57" s="96"/>
      <c r="J57" s="96"/>
      <c r="K57" s="107"/>
      <c r="L57" s="96"/>
      <c r="M57" s="107"/>
      <c r="N57" s="96"/>
      <c r="O57" s="96"/>
      <c r="P57" s="96"/>
      <c r="Q57" s="97"/>
      <c r="R57" s="97"/>
      <c r="S57" s="97"/>
      <c r="T57" s="97"/>
      <c r="U57" s="97"/>
      <c r="V57" s="97"/>
      <c r="W57" s="97"/>
      <c r="X57" s="97"/>
      <c r="Y57" s="97"/>
      <c r="Z57" s="281"/>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row>
    <row r="58" spans="1:49" s="280" customFormat="1" ht="15.6">
      <c r="A58" s="282"/>
      <c r="B58" s="105"/>
      <c r="C58" s="106"/>
      <c r="D58" s="96"/>
      <c r="E58" s="96"/>
      <c r="F58" s="96"/>
      <c r="G58" s="96"/>
      <c r="H58" s="96"/>
      <c r="I58" s="96"/>
      <c r="J58" s="96"/>
      <c r="K58" s="107"/>
      <c r="L58" s="96"/>
      <c r="M58" s="107"/>
      <c r="N58" s="96"/>
      <c r="O58" s="96"/>
      <c r="P58" s="96"/>
      <c r="Q58" s="97"/>
      <c r="R58" s="97"/>
      <c r="S58" s="97"/>
      <c r="T58" s="97"/>
      <c r="U58" s="97"/>
      <c r="V58" s="97"/>
      <c r="W58" s="97"/>
      <c r="X58" s="97"/>
      <c r="Y58" s="97"/>
      <c r="Z58" s="281"/>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row>
    <row r="59" spans="1:49" s="280" customFormat="1" ht="15.6">
      <c r="A59" s="282"/>
      <c r="B59" s="105"/>
      <c r="C59" s="106"/>
      <c r="D59" s="96"/>
      <c r="E59" s="96"/>
      <c r="F59" s="96"/>
      <c r="G59" s="96"/>
      <c r="H59" s="96"/>
      <c r="I59" s="96"/>
      <c r="J59" s="96"/>
      <c r="K59" s="107"/>
      <c r="L59" s="96"/>
      <c r="M59" s="107"/>
      <c r="N59" s="96"/>
      <c r="O59" s="96"/>
      <c r="P59" s="96"/>
      <c r="Q59" s="97"/>
      <c r="R59" s="97"/>
      <c r="S59" s="97"/>
      <c r="T59" s="97"/>
      <c r="U59" s="97"/>
      <c r="V59" s="97"/>
      <c r="W59" s="97"/>
      <c r="X59" s="97"/>
      <c r="Y59" s="97"/>
      <c r="Z59" s="281"/>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row>
    <row r="60" spans="1:49" s="280" customFormat="1" ht="15.6">
      <c r="A60" s="282"/>
      <c r="B60" s="105"/>
      <c r="C60" s="106"/>
      <c r="D60" s="96"/>
      <c r="E60" s="96"/>
      <c r="F60" s="96"/>
      <c r="G60" s="96"/>
      <c r="H60" s="96"/>
      <c r="I60" s="96"/>
      <c r="J60" s="96"/>
      <c r="K60" s="107"/>
      <c r="L60" s="96"/>
      <c r="M60" s="107"/>
      <c r="N60" s="96"/>
      <c r="O60" s="96"/>
      <c r="P60" s="96"/>
      <c r="Q60" s="97"/>
      <c r="R60" s="97"/>
      <c r="S60" s="97"/>
      <c r="T60" s="97"/>
      <c r="U60" s="97"/>
      <c r="V60" s="97"/>
      <c r="W60" s="97"/>
      <c r="X60" s="97"/>
      <c r="Y60" s="97"/>
      <c r="Z60" s="281"/>
      <c r="AA60" s="279"/>
      <c r="AB60" s="279"/>
      <c r="AC60" s="279"/>
      <c r="AD60" s="279"/>
      <c r="AE60" s="279"/>
      <c r="AF60" s="279"/>
      <c r="AG60" s="279"/>
      <c r="AH60" s="279"/>
      <c r="AI60" s="279"/>
      <c r="AJ60" s="279"/>
      <c r="AK60" s="279"/>
      <c r="AL60" s="279"/>
      <c r="AM60" s="279"/>
      <c r="AN60" s="279"/>
      <c r="AO60" s="279"/>
      <c r="AP60" s="279"/>
      <c r="AQ60" s="279"/>
      <c r="AR60" s="279"/>
      <c r="AS60" s="279"/>
      <c r="AT60" s="279"/>
      <c r="AU60" s="279"/>
      <c r="AV60" s="279"/>
      <c r="AW60" s="279"/>
    </row>
    <row r="61" spans="1:49" s="280" customFormat="1" ht="15.6">
      <c r="A61" s="282"/>
      <c r="B61" s="105"/>
      <c r="C61" s="106"/>
      <c r="D61" s="96"/>
      <c r="E61" s="96"/>
      <c r="F61" s="96"/>
      <c r="G61" s="96"/>
      <c r="H61" s="96"/>
      <c r="I61" s="96"/>
      <c r="J61" s="96"/>
      <c r="K61" s="107"/>
      <c r="L61" s="96"/>
      <c r="M61" s="107"/>
      <c r="N61" s="96"/>
      <c r="O61" s="96"/>
      <c r="P61" s="96"/>
      <c r="Q61" s="97"/>
      <c r="R61" s="97"/>
      <c r="S61" s="97"/>
      <c r="T61" s="97"/>
      <c r="U61" s="97"/>
      <c r="V61" s="97"/>
      <c r="W61" s="97"/>
      <c r="X61" s="97"/>
      <c r="Y61" s="97"/>
      <c r="Z61" s="281"/>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row>
    <row r="62" spans="1:49" s="280" customFormat="1" ht="15.6">
      <c r="A62" s="282"/>
      <c r="B62" s="105"/>
      <c r="C62" s="106"/>
      <c r="D62" s="96"/>
      <c r="E62" s="96"/>
      <c r="F62" s="96"/>
      <c r="G62" s="96"/>
      <c r="H62" s="96"/>
      <c r="I62" s="96"/>
      <c r="J62" s="96"/>
      <c r="K62" s="107"/>
      <c r="L62" s="96"/>
      <c r="M62" s="107"/>
      <c r="N62" s="96"/>
      <c r="O62" s="96"/>
      <c r="P62" s="96"/>
      <c r="Q62" s="97"/>
      <c r="R62" s="97"/>
      <c r="S62" s="97"/>
      <c r="T62" s="97"/>
      <c r="U62" s="97"/>
      <c r="V62" s="97"/>
      <c r="W62" s="97"/>
      <c r="X62" s="97"/>
      <c r="Y62" s="97"/>
      <c r="Z62" s="281"/>
      <c r="AA62" s="279"/>
      <c r="AB62" s="279"/>
      <c r="AC62" s="279"/>
      <c r="AD62" s="279"/>
      <c r="AE62" s="279"/>
      <c r="AF62" s="279"/>
      <c r="AG62" s="279"/>
      <c r="AH62" s="279"/>
      <c r="AI62" s="279"/>
      <c r="AJ62" s="279"/>
      <c r="AK62" s="279"/>
      <c r="AL62" s="279"/>
      <c r="AM62" s="279"/>
      <c r="AN62" s="279"/>
      <c r="AO62" s="279"/>
      <c r="AP62" s="279"/>
      <c r="AQ62" s="279"/>
      <c r="AR62" s="279"/>
      <c r="AS62" s="279"/>
      <c r="AT62" s="279"/>
      <c r="AU62" s="279"/>
      <c r="AV62" s="279"/>
      <c r="AW62" s="279"/>
    </row>
    <row r="63" spans="1:49" s="280" customFormat="1" ht="15.6">
      <c r="A63" s="282"/>
      <c r="B63" s="105"/>
      <c r="C63" s="106"/>
      <c r="D63" s="96"/>
      <c r="E63" s="96"/>
      <c r="F63" s="96"/>
      <c r="G63" s="96"/>
      <c r="H63" s="96"/>
      <c r="I63" s="96"/>
      <c r="J63" s="96"/>
      <c r="K63" s="107"/>
      <c r="L63" s="96"/>
      <c r="M63" s="107"/>
      <c r="N63" s="96"/>
      <c r="O63" s="96"/>
      <c r="P63" s="96"/>
      <c r="Q63" s="97"/>
      <c r="R63" s="97"/>
      <c r="S63" s="97"/>
      <c r="T63" s="97"/>
      <c r="U63" s="97"/>
      <c r="V63" s="97"/>
      <c r="W63" s="97"/>
      <c r="X63" s="97"/>
      <c r="Y63" s="97"/>
      <c r="Z63" s="281"/>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row>
    <row r="64" spans="1:49" s="280" customFormat="1" ht="15.6">
      <c r="A64" s="282"/>
      <c r="B64" s="105"/>
      <c r="C64" s="106"/>
      <c r="D64" s="96"/>
      <c r="E64" s="96"/>
      <c r="F64" s="96"/>
      <c r="G64" s="96"/>
      <c r="H64" s="96"/>
      <c r="I64" s="96"/>
      <c r="J64" s="96"/>
      <c r="K64" s="107"/>
      <c r="L64" s="96"/>
      <c r="M64" s="107"/>
      <c r="N64" s="96"/>
      <c r="O64" s="96"/>
      <c r="P64" s="96"/>
      <c r="Q64" s="97"/>
      <c r="R64" s="97"/>
      <c r="S64" s="97"/>
      <c r="T64" s="97"/>
      <c r="U64" s="97"/>
      <c r="V64" s="97"/>
      <c r="W64" s="97"/>
      <c r="X64" s="97"/>
      <c r="Y64" s="97"/>
      <c r="Z64" s="281"/>
      <c r="AA64" s="279"/>
      <c r="AB64" s="279"/>
      <c r="AC64" s="279"/>
      <c r="AD64" s="279"/>
      <c r="AE64" s="279"/>
      <c r="AF64" s="279"/>
      <c r="AG64" s="279"/>
      <c r="AH64" s="279"/>
      <c r="AI64" s="279"/>
      <c r="AJ64" s="279"/>
      <c r="AK64" s="279"/>
      <c r="AL64" s="279"/>
      <c r="AM64" s="279"/>
      <c r="AN64" s="279"/>
      <c r="AO64" s="279"/>
      <c r="AP64" s="279"/>
      <c r="AQ64" s="279"/>
      <c r="AR64" s="279"/>
      <c r="AS64" s="279"/>
      <c r="AT64" s="279"/>
      <c r="AU64" s="279"/>
      <c r="AV64" s="279"/>
      <c r="AW64" s="279"/>
    </row>
    <row r="65" spans="1:49" s="280" customFormat="1" ht="15.6">
      <c r="A65" s="282"/>
      <c r="B65" s="105"/>
      <c r="C65" s="106"/>
      <c r="D65" s="96"/>
      <c r="E65" s="96"/>
      <c r="F65" s="96"/>
      <c r="G65" s="96"/>
      <c r="H65" s="96"/>
      <c r="I65" s="96"/>
      <c r="J65" s="96"/>
      <c r="K65" s="107"/>
      <c r="L65" s="96"/>
      <c r="M65" s="107"/>
      <c r="N65" s="96"/>
      <c r="O65" s="96"/>
      <c r="P65" s="96"/>
      <c r="Q65" s="97"/>
      <c r="R65" s="97"/>
      <c r="S65" s="97"/>
      <c r="T65" s="97"/>
      <c r="U65" s="97"/>
      <c r="V65" s="97"/>
      <c r="W65" s="97"/>
      <c r="X65" s="97"/>
      <c r="Y65" s="97"/>
      <c r="Z65" s="281"/>
      <c r="AA65" s="279"/>
      <c r="AB65" s="279"/>
      <c r="AC65" s="279"/>
      <c r="AD65" s="279"/>
      <c r="AE65" s="279"/>
      <c r="AF65" s="279"/>
      <c r="AG65" s="279"/>
      <c r="AH65" s="279"/>
      <c r="AI65" s="279"/>
      <c r="AJ65" s="279"/>
      <c r="AK65" s="279"/>
      <c r="AL65" s="279"/>
      <c r="AM65" s="279"/>
      <c r="AN65" s="279"/>
      <c r="AO65" s="279"/>
      <c r="AP65" s="279"/>
      <c r="AQ65" s="279"/>
      <c r="AR65" s="279"/>
      <c r="AS65" s="279"/>
      <c r="AT65" s="279"/>
      <c r="AU65" s="279"/>
      <c r="AV65" s="279"/>
      <c r="AW65" s="279"/>
    </row>
    <row r="66" spans="1:49" s="280" customFormat="1" ht="15.6">
      <c r="A66" s="282"/>
      <c r="B66" s="105"/>
      <c r="C66" s="106"/>
      <c r="D66" s="96"/>
      <c r="E66" s="96"/>
      <c r="F66" s="96"/>
      <c r="G66" s="96"/>
      <c r="H66" s="96"/>
      <c r="I66" s="96"/>
      <c r="J66" s="96"/>
      <c r="K66" s="107"/>
      <c r="L66" s="96"/>
      <c r="M66" s="107"/>
      <c r="N66" s="96"/>
      <c r="O66" s="96"/>
      <c r="P66" s="96"/>
      <c r="Q66" s="97"/>
      <c r="R66" s="97"/>
      <c r="S66" s="97"/>
      <c r="T66" s="97"/>
      <c r="U66" s="97"/>
      <c r="V66" s="97"/>
      <c r="W66" s="97"/>
      <c r="X66" s="97"/>
      <c r="Y66" s="97"/>
      <c r="Z66" s="281"/>
      <c r="AA66" s="279"/>
      <c r="AB66" s="279"/>
      <c r="AC66" s="279"/>
      <c r="AD66" s="279"/>
      <c r="AE66" s="279"/>
      <c r="AF66" s="279"/>
      <c r="AG66" s="279"/>
      <c r="AH66" s="279"/>
      <c r="AI66" s="279"/>
      <c r="AJ66" s="279"/>
      <c r="AK66" s="279"/>
      <c r="AL66" s="279"/>
      <c r="AM66" s="279"/>
      <c r="AN66" s="279"/>
      <c r="AO66" s="279"/>
      <c r="AP66" s="279"/>
      <c r="AQ66" s="279"/>
      <c r="AR66" s="279"/>
      <c r="AS66" s="279"/>
      <c r="AT66" s="279"/>
      <c r="AU66" s="279"/>
      <c r="AV66" s="279"/>
      <c r="AW66" s="279"/>
    </row>
    <row r="67" spans="1:49" s="280" customFormat="1" ht="15.6">
      <c r="A67" s="282"/>
      <c r="B67" s="105"/>
      <c r="C67" s="106"/>
      <c r="D67" s="96"/>
      <c r="E67" s="96"/>
      <c r="F67" s="96"/>
      <c r="G67" s="96"/>
      <c r="H67" s="96"/>
      <c r="I67" s="96"/>
      <c r="J67" s="96"/>
      <c r="K67" s="107"/>
      <c r="L67" s="96"/>
      <c r="M67" s="107"/>
      <c r="N67" s="96"/>
      <c r="O67" s="96"/>
      <c r="P67" s="96"/>
      <c r="Q67" s="97"/>
      <c r="R67" s="97"/>
      <c r="S67" s="97"/>
      <c r="T67" s="97"/>
      <c r="U67" s="97"/>
      <c r="V67" s="97"/>
      <c r="W67" s="97"/>
      <c r="X67" s="97"/>
      <c r="Y67" s="97"/>
      <c r="Z67" s="281"/>
      <c r="AA67" s="279"/>
      <c r="AB67" s="279"/>
      <c r="AC67" s="279"/>
      <c r="AD67" s="279"/>
      <c r="AE67" s="279"/>
      <c r="AF67" s="279"/>
      <c r="AG67" s="279"/>
      <c r="AH67" s="279"/>
      <c r="AI67" s="279"/>
      <c r="AJ67" s="279"/>
      <c r="AK67" s="279"/>
      <c r="AL67" s="279"/>
      <c r="AM67" s="279"/>
      <c r="AN67" s="279"/>
      <c r="AO67" s="279"/>
      <c r="AP67" s="279"/>
      <c r="AQ67" s="279"/>
      <c r="AR67" s="279"/>
      <c r="AS67" s="279"/>
      <c r="AT67" s="279"/>
      <c r="AU67" s="279"/>
      <c r="AV67" s="279"/>
      <c r="AW67" s="279"/>
    </row>
    <row r="68" spans="1:49" s="280" customFormat="1" ht="15.6">
      <c r="A68" s="282"/>
      <c r="B68" s="105"/>
      <c r="C68" s="106"/>
      <c r="D68" s="96"/>
      <c r="E68" s="96"/>
      <c r="F68" s="96"/>
      <c r="G68" s="96"/>
      <c r="H68" s="96"/>
      <c r="I68" s="96"/>
      <c r="J68" s="96"/>
      <c r="K68" s="107"/>
      <c r="L68" s="96"/>
      <c r="M68" s="107"/>
      <c r="N68" s="96"/>
      <c r="O68" s="96"/>
      <c r="P68" s="96"/>
      <c r="Q68" s="97"/>
      <c r="R68" s="97"/>
      <c r="S68" s="97"/>
      <c r="T68" s="97"/>
      <c r="U68" s="97"/>
      <c r="V68" s="97"/>
      <c r="W68" s="97"/>
      <c r="X68" s="97"/>
      <c r="Y68" s="97"/>
      <c r="Z68" s="281"/>
      <c r="AA68" s="279"/>
      <c r="AB68" s="279"/>
      <c r="AC68" s="279"/>
      <c r="AD68" s="279"/>
      <c r="AE68" s="279"/>
      <c r="AF68" s="279"/>
      <c r="AG68" s="279"/>
      <c r="AH68" s="279"/>
      <c r="AI68" s="279"/>
      <c r="AJ68" s="279"/>
      <c r="AK68" s="279"/>
      <c r="AL68" s="279"/>
      <c r="AM68" s="279"/>
      <c r="AN68" s="279"/>
      <c r="AO68" s="279"/>
      <c r="AP68" s="279"/>
      <c r="AQ68" s="279"/>
      <c r="AR68" s="279"/>
      <c r="AS68" s="279"/>
      <c r="AT68" s="279"/>
      <c r="AU68" s="279"/>
      <c r="AV68" s="279"/>
      <c r="AW68" s="279"/>
    </row>
    <row r="69" spans="1:49" s="280" customFormat="1" ht="15.6">
      <c r="A69" s="282"/>
      <c r="B69" s="105"/>
      <c r="C69" s="106"/>
      <c r="D69" s="96"/>
      <c r="E69" s="96"/>
      <c r="F69" s="96"/>
      <c r="G69" s="96"/>
      <c r="H69" s="96"/>
      <c r="I69" s="96"/>
      <c r="J69" s="96"/>
      <c r="K69" s="107"/>
      <c r="L69" s="96"/>
      <c r="M69" s="107"/>
      <c r="N69" s="96"/>
      <c r="O69" s="96"/>
      <c r="P69" s="96"/>
      <c r="Q69" s="97"/>
      <c r="R69" s="97"/>
      <c r="S69" s="97"/>
      <c r="T69" s="97"/>
      <c r="U69" s="97"/>
      <c r="V69" s="97"/>
      <c r="W69" s="97"/>
      <c r="X69" s="97"/>
      <c r="Y69" s="97"/>
      <c r="Z69" s="281"/>
      <c r="AA69" s="279"/>
      <c r="AB69" s="279"/>
      <c r="AC69" s="279"/>
      <c r="AD69" s="279"/>
      <c r="AE69" s="279"/>
      <c r="AF69" s="279"/>
      <c r="AG69" s="279"/>
      <c r="AH69" s="279"/>
      <c r="AI69" s="279"/>
      <c r="AJ69" s="279"/>
      <c r="AK69" s="279"/>
      <c r="AL69" s="279"/>
      <c r="AM69" s="279"/>
      <c r="AN69" s="279"/>
      <c r="AO69" s="279"/>
      <c r="AP69" s="279"/>
      <c r="AQ69" s="279"/>
      <c r="AR69" s="279"/>
      <c r="AS69" s="279"/>
      <c r="AT69" s="279"/>
      <c r="AU69" s="279"/>
      <c r="AV69" s="279"/>
      <c r="AW69" s="279"/>
    </row>
    <row r="70" spans="1:49" s="280" customFormat="1" ht="15.6">
      <c r="A70" s="282"/>
      <c r="B70" s="105"/>
      <c r="C70" s="106"/>
      <c r="D70" s="96"/>
      <c r="E70" s="96"/>
      <c r="F70" s="96"/>
      <c r="G70" s="96"/>
      <c r="H70" s="96"/>
      <c r="I70" s="96"/>
      <c r="J70" s="96"/>
      <c r="K70" s="107"/>
      <c r="L70" s="96"/>
      <c r="M70" s="107"/>
      <c r="N70" s="96"/>
      <c r="O70" s="96"/>
      <c r="P70" s="96"/>
      <c r="Q70" s="97"/>
      <c r="R70" s="97"/>
      <c r="S70" s="97"/>
      <c r="T70" s="97"/>
      <c r="U70" s="97"/>
      <c r="V70" s="97"/>
      <c r="W70" s="97"/>
      <c r="X70" s="97"/>
      <c r="Y70" s="97"/>
      <c r="Z70" s="281"/>
      <c r="AA70" s="279"/>
      <c r="AB70" s="279"/>
      <c r="AC70" s="279"/>
      <c r="AD70" s="279"/>
      <c r="AE70" s="279"/>
      <c r="AF70" s="279"/>
      <c r="AG70" s="279"/>
      <c r="AH70" s="279"/>
      <c r="AI70" s="279"/>
      <c r="AJ70" s="279"/>
      <c r="AK70" s="279"/>
      <c r="AL70" s="279"/>
      <c r="AM70" s="279"/>
      <c r="AN70" s="279"/>
      <c r="AO70" s="279"/>
      <c r="AP70" s="279"/>
      <c r="AQ70" s="279"/>
      <c r="AR70" s="279"/>
      <c r="AS70" s="279"/>
      <c r="AT70" s="279"/>
      <c r="AU70" s="279"/>
      <c r="AV70" s="279"/>
      <c r="AW70" s="279"/>
    </row>
    <row r="71" spans="1:49" s="280" customFormat="1" ht="15.6">
      <c r="A71" s="282"/>
      <c r="B71" s="105"/>
      <c r="C71" s="106"/>
      <c r="D71" s="96"/>
      <c r="E71" s="96"/>
      <c r="F71" s="96"/>
      <c r="G71" s="96"/>
      <c r="H71" s="96"/>
      <c r="I71" s="96"/>
      <c r="J71" s="96"/>
      <c r="K71" s="107"/>
      <c r="L71" s="96"/>
      <c r="M71" s="107"/>
      <c r="N71" s="96"/>
      <c r="O71" s="96"/>
      <c r="P71" s="96"/>
      <c r="Q71" s="97"/>
      <c r="R71" s="97"/>
      <c r="S71" s="97"/>
      <c r="T71" s="97"/>
      <c r="U71" s="97"/>
      <c r="V71" s="97"/>
      <c r="W71" s="97"/>
      <c r="X71" s="97"/>
      <c r="Y71" s="97"/>
      <c r="Z71" s="281"/>
      <c r="AA71" s="279"/>
      <c r="AB71" s="279"/>
      <c r="AC71" s="279"/>
      <c r="AD71" s="279"/>
      <c r="AE71" s="279"/>
      <c r="AF71" s="279"/>
      <c r="AG71" s="279"/>
      <c r="AH71" s="279"/>
      <c r="AI71" s="279"/>
      <c r="AJ71" s="279"/>
      <c r="AK71" s="279"/>
      <c r="AL71" s="279"/>
      <c r="AM71" s="279"/>
      <c r="AN71" s="279"/>
      <c r="AO71" s="279"/>
      <c r="AP71" s="279"/>
      <c r="AQ71" s="279"/>
      <c r="AR71" s="279"/>
      <c r="AS71" s="279"/>
      <c r="AT71" s="279"/>
      <c r="AU71" s="279"/>
      <c r="AV71" s="279"/>
      <c r="AW71" s="279"/>
    </row>
    <row r="72" spans="1:49" s="280" customFormat="1" ht="15.6">
      <c r="A72" s="282"/>
      <c r="B72" s="105"/>
      <c r="C72" s="106"/>
      <c r="D72" s="96"/>
      <c r="E72" s="96"/>
      <c r="F72" s="96"/>
      <c r="G72" s="96"/>
      <c r="H72" s="96"/>
      <c r="I72" s="96"/>
      <c r="J72" s="96"/>
      <c r="K72" s="107"/>
      <c r="L72" s="96"/>
      <c r="M72" s="107"/>
      <c r="N72" s="96"/>
      <c r="O72" s="96"/>
      <c r="P72" s="96"/>
      <c r="Q72" s="97"/>
      <c r="R72" s="97"/>
      <c r="S72" s="97"/>
      <c r="T72" s="97"/>
      <c r="U72" s="97"/>
      <c r="V72" s="97"/>
      <c r="W72" s="97"/>
      <c r="X72" s="97"/>
      <c r="Y72" s="97"/>
      <c r="Z72" s="281"/>
      <c r="AA72" s="279"/>
      <c r="AB72" s="279"/>
      <c r="AC72" s="279"/>
      <c r="AD72" s="279"/>
      <c r="AE72" s="279"/>
      <c r="AF72" s="279"/>
      <c r="AG72" s="279"/>
      <c r="AH72" s="279"/>
      <c r="AI72" s="279"/>
      <c r="AJ72" s="279"/>
      <c r="AK72" s="279"/>
      <c r="AL72" s="279"/>
      <c r="AM72" s="279"/>
      <c r="AN72" s="279"/>
      <c r="AO72" s="279"/>
      <c r="AP72" s="279"/>
      <c r="AQ72" s="279"/>
      <c r="AR72" s="279"/>
      <c r="AS72" s="279"/>
      <c r="AT72" s="279"/>
      <c r="AU72" s="279"/>
      <c r="AV72" s="279"/>
      <c r="AW72" s="279"/>
    </row>
    <row r="73" spans="1:49" s="280" customFormat="1" ht="15.6">
      <c r="A73" s="282"/>
      <c r="B73" s="105"/>
      <c r="C73" s="106"/>
      <c r="D73" s="96"/>
      <c r="E73" s="96"/>
      <c r="F73" s="96"/>
      <c r="G73" s="96"/>
      <c r="H73" s="96"/>
      <c r="I73" s="96"/>
      <c r="J73" s="96"/>
      <c r="K73" s="107"/>
      <c r="L73" s="96"/>
      <c r="M73" s="107"/>
      <c r="N73" s="96"/>
      <c r="O73" s="96"/>
      <c r="P73" s="96"/>
      <c r="Q73" s="97"/>
      <c r="R73" s="97"/>
      <c r="S73" s="97"/>
      <c r="T73" s="97"/>
      <c r="U73" s="97"/>
      <c r="V73" s="97"/>
      <c r="W73" s="97"/>
      <c r="X73" s="97"/>
      <c r="Y73" s="97"/>
      <c r="Z73" s="281"/>
      <c r="AA73" s="279"/>
      <c r="AB73" s="279"/>
      <c r="AC73" s="279"/>
      <c r="AD73" s="279"/>
      <c r="AE73" s="279"/>
      <c r="AF73" s="279"/>
      <c r="AG73" s="279"/>
      <c r="AH73" s="279"/>
      <c r="AI73" s="279"/>
      <c r="AJ73" s="279"/>
      <c r="AK73" s="279"/>
      <c r="AL73" s="279"/>
      <c r="AM73" s="279"/>
      <c r="AN73" s="279"/>
      <c r="AO73" s="279"/>
      <c r="AP73" s="279"/>
      <c r="AQ73" s="279"/>
      <c r="AR73" s="279"/>
      <c r="AS73" s="279"/>
      <c r="AT73" s="279"/>
      <c r="AU73" s="279"/>
      <c r="AV73" s="279"/>
      <c r="AW73" s="279"/>
    </row>
    <row r="74" spans="1:49" s="280" customFormat="1" ht="15.6">
      <c r="A74" s="282"/>
      <c r="B74" s="105"/>
      <c r="C74" s="106"/>
      <c r="D74" s="96"/>
      <c r="E74" s="96"/>
      <c r="F74" s="96"/>
      <c r="G74" s="96"/>
      <c r="H74" s="96"/>
      <c r="I74" s="96"/>
      <c r="J74" s="96"/>
      <c r="K74" s="107"/>
      <c r="L74" s="96"/>
      <c r="M74" s="107"/>
      <c r="N74" s="96"/>
      <c r="O74" s="96"/>
      <c r="P74" s="96"/>
      <c r="Q74" s="97"/>
      <c r="R74" s="97"/>
      <c r="S74" s="97"/>
      <c r="T74" s="97"/>
      <c r="U74" s="97"/>
      <c r="V74" s="97"/>
      <c r="W74" s="97"/>
      <c r="X74" s="97"/>
      <c r="Y74" s="97"/>
      <c r="Z74" s="281"/>
      <c r="AA74" s="279"/>
      <c r="AB74" s="279"/>
      <c r="AC74" s="279"/>
      <c r="AD74" s="279"/>
      <c r="AE74" s="279"/>
      <c r="AF74" s="279"/>
      <c r="AG74" s="279"/>
      <c r="AH74" s="279"/>
      <c r="AI74" s="279"/>
      <c r="AJ74" s="279"/>
      <c r="AK74" s="279"/>
      <c r="AL74" s="279"/>
      <c r="AM74" s="279"/>
      <c r="AN74" s="279"/>
      <c r="AO74" s="279"/>
      <c r="AP74" s="279"/>
      <c r="AQ74" s="279"/>
      <c r="AR74" s="279"/>
      <c r="AS74" s="279"/>
      <c r="AT74" s="279"/>
      <c r="AU74" s="279"/>
      <c r="AV74" s="279"/>
      <c r="AW74" s="279"/>
    </row>
    <row r="75" spans="1:49" s="280" customFormat="1" ht="15.6">
      <c r="A75" s="282"/>
      <c r="B75" s="105"/>
      <c r="C75" s="106"/>
      <c r="D75" s="96"/>
      <c r="E75" s="96"/>
      <c r="F75" s="96"/>
      <c r="G75" s="96"/>
      <c r="H75" s="96"/>
      <c r="I75" s="96"/>
      <c r="J75" s="96"/>
      <c r="K75" s="107"/>
      <c r="L75" s="96"/>
      <c r="M75" s="107"/>
      <c r="N75" s="96"/>
      <c r="O75" s="96"/>
      <c r="P75" s="96"/>
      <c r="Q75" s="97"/>
      <c r="R75" s="97"/>
      <c r="S75" s="97"/>
      <c r="T75" s="97"/>
      <c r="U75" s="97"/>
      <c r="V75" s="97"/>
      <c r="W75" s="97"/>
      <c r="X75" s="97"/>
      <c r="Y75" s="97"/>
      <c r="Z75" s="281"/>
      <c r="AA75" s="279"/>
      <c r="AB75" s="279"/>
      <c r="AC75" s="279"/>
      <c r="AD75" s="279"/>
      <c r="AE75" s="279"/>
      <c r="AF75" s="279"/>
      <c r="AG75" s="279"/>
      <c r="AH75" s="279"/>
      <c r="AI75" s="279"/>
      <c r="AJ75" s="279"/>
      <c r="AK75" s="279"/>
      <c r="AL75" s="279"/>
      <c r="AM75" s="279"/>
      <c r="AN75" s="279"/>
      <c r="AO75" s="279"/>
      <c r="AP75" s="279"/>
      <c r="AQ75" s="279"/>
      <c r="AR75" s="279"/>
      <c r="AS75" s="279"/>
      <c r="AT75" s="279"/>
      <c r="AU75" s="279"/>
      <c r="AV75" s="279"/>
      <c r="AW75" s="279"/>
    </row>
    <row r="76" spans="1:49" s="280" customFormat="1" ht="15.6">
      <c r="A76" s="104"/>
      <c r="B76" s="105"/>
      <c r="C76" s="106"/>
      <c r="D76" s="96"/>
      <c r="E76" s="96"/>
      <c r="F76" s="96"/>
      <c r="G76" s="107"/>
      <c r="H76" s="108"/>
      <c r="I76" s="96"/>
      <c r="J76" s="96"/>
      <c r="K76" s="107"/>
      <c r="L76" s="96"/>
      <c r="M76" s="107"/>
      <c r="N76" s="96"/>
      <c r="O76" s="96"/>
      <c r="P76" s="96"/>
      <c r="Q76" s="97"/>
      <c r="R76" s="97"/>
      <c r="S76" s="97"/>
      <c r="T76" s="97"/>
      <c r="U76" s="97"/>
      <c r="V76" s="97"/>
      <c r="W76" s="97"/>
      <c r="X76" s="97"/>
      <c r="Y76" s="97"/>
      <c r="Z76" s="281"/>
      <c r="AA76" s="279"/>
      <c r="AB76" s="279"/>
      <c r="AC76" s="279"/>
      <c r="AD76" s="279"/>
      <c r="AE76" s="279"/>
      <c r="AF76" s="279"/>
      <c r="AG76" s="279"/>
      <c r="AH76" s="279"/>
      <c r="AI76" s="279"/>
      <c r="AJ76" s="279"/>
      <c r="AK76" s="279"/>
      <c r="AL76" s="279"/>
      <c r="AM76" s="279"/>
      <c r="AN76" s="279"/>
      <c r="AO76" s="279"/>
      <c r="AP76" s="279"/>
      <c r="AQ76" s="279"/>
      <c r="AR76" s="279"/>
      <c r="AS76" s="279"/>
      <c r="AT76" s="279"/>
      <c r="AU76" s="279"/>
      <c r="AV76" s="279"/>
      <c r="AW76" s="279"/>
    </row>
    <row r="77" spans="1:49" s="280" customFormat="1" ht="15.6">
      <c r="A77" s="104"/>
      <c r="B77" s="105"/>
      <c r="C77" s="106"/>
      <c r="D77" s="96"/>
      <c r="E77" s="96"/>
      <c r="F77" s="96"/>
      <c r="G77" s="107"/>
      <c r="H77" s="108"/>
      <c r="I77" s="96"/>
      <c r="J77" s="96"/>
      <c r="K77" s="107"/>
      <c r="L77" s="96"/>
      <c r="M77" s="107"/>
      <c r="N77" s="96"/>
      <c r="O77" s="96"/>
      <c r="P77" s="96"/>
      <c r="Q77" s="97"/>
      <c r="R77" s="97"/>
      <c r="S77" s="97"/>
      <c r="T77" s="97"/>
      <c r="U77" s="97"/>
      <c r="V77" s="97"/>
      <c r="W77" s="97"/>
      <c r="X77" s="97"/>
      <c r="Y77" s="97"/>
      <c r="Z77" s="281"/>
      <c r="AA77" s="279"/>
      <c r="AB77" s="279"/>
      <c r="AC77" s="279"/>
      <c r="AD77" s="279"/>
      <c r="AE77" s="279"/>
      <c r="AF77" s="279"/>
      <c r="AG77" s="279"/>
      <c r="AH77" s="279"/>
      <c r="AI77" s="279"/>
      <c r="AJ77" s="279"/>
      <c r="AK77" s="279"/>
      <c r="AL77" s="279"/>
      <c r="AM77" s="279"/>
      <c r="AN77" s="279"/>
      <c r="AO77" s="279"/>
      <c r="AP77" s="279"/>
      <c r="AQ77" s="279"/>
      <c r="AR77" s="279"/>
      <c r="AS77" s="279"/>
      <c r="AT77" s="279"/>
      <c r="AU77" s="279"/>
      <c r="AV77" s="279"/>
      <c r="AW77" s="279"/>
    </row>
    <row r="78" spans="1:49" s="280" customFormat="1" ht="15.6">
      <c r="A78" s="104"/>
      <c r="B78" s="105"/>
      <c r="C78" s="106"/>
      <c r="D78" s="96"/>
      <c r="E78" s="96"/>
      <c r="F78" s="96"/>
      <c r="G78" s="107"/>
      <c r="H78" s="108"/>
      <c r="I78" s="96"/>
      <c r="J78" s="96"/>
      <c r="K78" s="107"/>
      <c r="L78" s="96"/>
      <c r="M78" s="107"/>
      <c r="N78" s="96"/>
      <c r="O78" s="96"/>
      <c r="P78" s="96"/>
      <c r="Q78" s="97"/>
      <c r="R78" s="97"/>
      <c r="S78" s="97"/>
      <c r="T78" s="97"/>
      <c r="U78" s="97"/>
      <c r="V78" s="97"/>
      <c r="W78" s="97"/>
      <c r="X78" s="97"/>
      <c r="Y78" s="97"/>
      <c r="Z78" s="281"/>
      <c r="AA78" s="279"/>
      <c r="AB78" s="279"/>
      <c r="AC78" s="279"/>
      <c r="AD78" s="279"/>
      <c r="AE78" s="279"/>
      <c r="AF78" s="279"/>
      <c r="AG78" s="279"/>
      <c r="AH78" s="279"/>
      <c r="AI78" s="279"/>
      <c r="AJ78" s="279"/>
      <c r="AK78" s="279"/>
      <c r="AL78" s="279"/>
      <c r="AM78" s="279"/>
      <c r="AN78" s="279"/>
      <c r="AO78" s="279"/>
      <c r="AP78" s="279"/>
      <c r="AQ78" s="279"/>
      <c r="AR78" s="279"/>
      <c r="AS78" s="279"/>
      <c r="AT78" s="279"/>
      <c r="AU78" s="279"/>
      <c r="AV78" s="279"/>
      <c r="AW78" s="279"/>
    </row>
    <row r="79" spans="1:49" s="280" customFormat="1" ht="15.6">
      <c r="A79" s="104"/>
      <c r="B79" s="105"/>
      <c r="C79" s="106"/>
      <c r="D79" s="96"/>
      <c r="E79" s="96"/>
      <c r="F79" s="96"/>
      <c r="G79" s="107"/>
      <c r="H79" s="108"/>
      <c r="I79" s="96"/>
      <c r="J79" s="96"/>
      <c r="K79" s="107"/>
      <c r="L79" s="96"/>
      <c r="M79" s="107"/>
      <c r="N79" s="96"/>
      <c r="O79" s="96"/>
      <c r="P79" s="96"/>
      <c r="Q79" s="97"/>
      <c r="R79" s="97"/>
      <c r="S79" s="97"/>
      <c r="T79" s="97"/>
      <c r="U79" s="97"/>
      <c r="V79" s="97"/>
      <c r="W79" s="97"/>
      <c r="X79" s="97"/>
      <c r="Y79" s="97"/>
      <c r="Z79" s="281"/>
      <c r="AA79" s="279"/>
      <c r="AB79" s="279"/>
      <c r="AC79" s="279"/>
      <c r="AD79" s="279"/>
      <c r="AE79" s="279"/>
      <c r="AF79" s="279"/>
      <c r="AG79" s="279"/>
      <c r="AH79" s="279"/>
      <c r="AI79" s="279"/>
      <c r="AJ79" s="279"/>
      <c r="AK79" s="279"/>
      <c r="AL79" s="279"/>
      <c r="AM79" s="279"/>
      <c r="AN79" s="279"/>
      <c r="AO79" s="279"/>
      <c r="AP79" s="279"/>
      <c r="AQ79" s="279"/>
      <c r="AR79" s="279"/>
      <c r="AS79" s="279"/>
      <c r="AT79" s="279"/>
      <c r="AU79" s="279"/>
      <c r="AV79" s="279"/>
      <c r="AW79" s="279"/>
    </row>
    <row r="80" spans="1:49" s="280" customFormat="1" ht="15.6">
      <c r="A80" s="104"/>
      <c r="B80" s="105"/>
      <c r="C80" s="106"/>
      <c r="D80" s="96"/>
      <c r="E80" s="96"/>
      <c r="F80" s="96"/>
      <c r="G80" s="107"/>
      <c r="H80" s="108"/>
      <c r="I80" s="96"/>
      <c r="J80" s="96"/>
      <c r="K80" s="107"/>
      <c r="L80" s="96"/>
      <c r="M80" s="107"/>
      <c r="N80" s="96"/>
      <c r="O80" s="96"/>
      <c r="P80" s="96"/>
      <c r="Q80" s="97"/>
      <c r="R80" s="97"/>
      <c r="S80" s="97"/>
      <c r="T80" s="97"/>
      <c r="U80" s="97"/>
      <c r="V80" s="97"/>
      <c r="W80" s="97"/>
      <c r="X80" s="97"/>
      <c r="Y80" s="97"/>
      <c r="Z80" s="281"/>
      <c r="AA80" s="279"/>
      <c r="AB80" s="279"/>
      <c r="AC80" s="279"/>
      <c r="AD80" s="279"/>
      <c r="AE80" s="279"/>
      <c r="AF80" s="279"/>
      <c r="AG80" s="279"/>
      <c r="AH80" s="279"/>
      <c r="AI80" s="279"/>
      <c r="AJ80" s="279"/>
      <c r="AK80" s="279"/>
      <c r="AL80" s="279"/>
      <c r="AM80" s="279"/>
      <c r="AN80" s="279"/>
      <c r="AO80" s="279"/>
      <c r="AP80" s="279"/>
      <c r="AQ80" s="279"/>
      <c r="AR80" s="279"/>
      <c r="AS80" s="279"/>
      <c r="AT80" s="279"/>
      <c r="AU80" s="279"/>
      <c r="AV80" s="279"/>
      <c r="AW80" s="279"/>
    </row>
    <row r="81" spans="1:49" s="280" customFormat="1" ht="15.6">
      <c r="A81" s="104"/>
      <c r="B81" s="105"/>
      <c r="C81" s="106"/>
      <c r="D81" s="96"/>
      <c r="E81" s="96"/>
      <c r="F81" s="96"/>
      <c r="G81" s="107"/>
      <c r="H81" s="108"/>
      <c r="I81" s="96"/>
      <c r="J81" s="96"/>
      <c r="K81" s="107"/>
      <c r="L81" s="96"/>
      <c r="M81" s="107"/>
      <c r="N81" s="96"/>
      <c r="O81" s="96"/>
      <c r="P81" s="96"/>
      <c r="Q81" s="97"/>
      <c r="R81" s="97"/>
      <c r="S81" s="97"/>
      <c r="T81" s="97"/>
      <c r="U81" s="97"/>
      <c r="V81" s="97"/>
      <c r="W81" s="97"/>
      <c r="X81" s="97"/>
      <c r="Y81" s="97"/>
      <c r="Z81" s="281"/>
      <c r="AA81" s="279"/>
      <c r="AB81" s="279"/>
      <c r="AC81" s="279"/>
      <c r="AD81" s="279"/>
      <c r="AE81" s="279"/>
      <c r="AF81" s="279"/>
      <c r="AG81" s="279"/>
      <c r="AH81" s="279"/>
      <c r="AI81" s="279"/>
      <c r="AJ81" s="279"/>
      <c r="AK81" s="279"/>
      <c r="AL81" s="279"/>
      <c r="AM81" s="279"/>
      <c r="AN81" s="279"/>
      <c r="AO81" s="279"/>
      <c r="AP81" s="279"/>
      <c r="AQ81" s="279"/>
      <c r="AR81" s="279"/>
      <c r="AS81" s="279"/>
      <c r="AT81" s="279"/>
      <c r="AU81" s="279"/>
      <c r="AV81" s="279"/>
      <c r="AW81" s="279"/>
    </row>
    <row r="82" spans="1:49" s="280" customFormat="1" ht="15.6">
      <c r="A82" s="104"/>
      <c r="B82" s="105"/>
      <c r="C82" s="106"/>
      <c r="D82" s="96"/>
      <c r="E82" s="96"/>
      <c r="F82" s="96"/>
      <c r="G82" s="107"/>
      <c r="H82" s="108"/>
      <c r="I82" s="96"/>
      <c r="J82" s="96"/>
      <c r="K82" s="107"/>
      <c r="L82" s="96"/>
      <c r="M82" s="107"/>
      <c r="N82" s="96"/>
      <c r="O82" s="96"/>
      <c r="P82" s="96"/>
      <c r="Q82" s="97"/>
      <c r="R82" s="97"/>
      <c r="S82" s="97"/>
      <c r="T82" s="97"/>
      <c r="U82" s="97"/>
      <c r="V82" s="97"/>
      <c r="W82" s="97"/>
      <c r="X82" s="97"/>
      <c r="Y82" s="97"/>
      <c r="Z82" s="281"/>
      <c r="AA82" s="279"/>
      <c r="AB82" s="279"/>
      <c r="AC82" s="279"/>
      <c r="AD82" s="279"/>
      <c r="AE82" s="279"/>
      <c r="AF82" s="279"/>
      <c r="AG82" s="279"/>
      <c r="AH82" s="279"/>
      <c r="AI82" s="279"/>
      <c r="AJ82" s="279"/>
      <c r="AK82" s="279"/>
      <c r="AL82" s="279"/>
      <c r="AM82" s="279"/>
      <c r="AN82" s="279"/>
      <c r="AO82" s="279"/>
      <c r="AP82" s="279"/>
      <c r="AQ82" s="279"/>
      <c r="AR82" s="279"/>
      <c r="AS82" s="279"/>
      <c r="AT82" s="279"/>
      <c r="AU82" s="279"/>
      <c r="AV82" s="279"/>
      <c r="AW82" s="279"/>
    </row>
    <row r="83" spans="1:49" s="280" customFormat="1" ht="15.6">
      <c r="A83" s="104"/>
      <c r="B83" s="105"/>
      <c r="C83" s="106"/>
      <c r="D83" s="96"/>
      <c r="E83" s="96"/>
      <c r="F83" s="96"/>
      <c r="G83" s="107"/>
      <c r="H83" s="108"/>
      <c r="I83" s="96"/>
      <c r="J83" s="96"/>
      <c r="K83" s="107"/>
      <c r="L83" s="96"/>
      <c r="M83" s="107"/>
      <c r="N83" s="96"/>
      <c r="O83" s="96"/>
      <c r="P83" s="96"/>
      <c r="Q83" s="97"/>
      <c r="R83" s="97"/>
      <c r="S83" s="97"/>
      <c r="T83" s="97"/>
      <c r="U83" s="97"/>
      <c r="V83" s="97"/>
      <c r="W83" s="97"/>
      <c r="X83" s="97"/>
      <c r="Y83" s="97"/>
      <c r="Z83" s="281"/>
      <c r="AA83" s="279"/>
      <c r="AB83" s="279"/>
      <c r="AC83" s="279"/>
      <c r="AD83" s="279"/>
      <c r="AE83" s="279"/>
      <c r="AF83" s="279"/>
      <c r="AG83" s="279"/>
      <c r="AH83" s="279"/>
      <c r="AI83" s="279"/>
      <c r="AJ83" s="279"/>
      <c r="AK83" s="279"/>
      <c r="AL83" s="279"/>
      <c r="AM83" s="279"/>
      <c r="AN83" s="279"/>
      <c r="AO83" s="279"/>
      <c r="AP83" s="279"/>
      <c r="AQ83" s="279"/>
      <c r="AR83" s="279"/>
      <c r="AS83" s="279"/>
      <c r="AT83" s="279"/>
      <c r="AU83" s="279"/>
      <c r="AV83" s="279"/>
      <c r="AW83" s="279"/>
    </row>
    <row r="84" spans="1:49" s="280" customFormat="1" ht="15.95" thickBot="1">
      <c r="A84" s="104"/>
      <c r="B84" s="105"/>
      <c r="C84" s="106"/>
      <c r="D84" s="96"/>
      <c r="E84" s="96"/>
      <c r="F84" s="96"/>
      <c r="G84" s="107"/>
      <c r="H84" s="108"/>
      <c r="I84" s="96"/>
      <c r="J84" s="96"/>
      <c r="K84" s="107"/>
      <c r="L84" s="96"/>
      <c r="M84" s="107"/>
      <c r="N84" s="96"/>
      <c r="O84" s="96"/>
      <c r="P84" s="96"/>
      <c r="Q84" s="97"/>
      <c r="R84" s="97"/>
      <c r="S84" s="97"/>
      <c r="T84" s="97"/>
      <c r="U84" s="97"/>
      <c r="V84" s="97"/>
      <c r="W84" s="97"/>
      <c r="X84" s="97"/>
      <c r="Y84" s="97"/>
      <c r="Z84" s="281"/>
      <c r="AA84" s="279"/>
      <c r="AB84" s="279"/>
      <c r="AC84" s="279"/>
      <c r="AD84" s="279"/>
      <c r="AE84" s="279"/>
      <c r="AF84" s="279"/>
      <c r="AG84" s="279"/>
      <c r="AH84" s="279"/>
      <c r="AI84" s="279"/>
      <c r="AJ84" s="279"/>
      <c r="AK84" s="279"/>
      <c r="AL84" s="279"/>
      <c r="AM84" s="279"/>
      <c r="AN84" s="279"/>
      <c r="AO84" s="279"/>
      <c r="AP84" s="279"/>
      <c r="AQ84" s="279"/>
      <c r="AR84" s="279"/>
      <c r="AS84" s="279"/>
      <c r="AT84" s="279"/>
      <c r="AU84" s="279"/>
      <c r="AV84" s="279"/>
      <c r="AW84" s="279"/>
    </row>
    <row r="85" spans="1:49" s="113" customFormat="1" ht="19.5" customHeight="1" thickBot="1">
      <c r="A85" s="292" t="s">
        <v>122</v>
      </c>
      <c r="B85" s="293"/>
      <c r="C85" s="294"/>
      <c r="D85" s="109">
        <f t="shared" ref="D85:Z85" si="0">SUM(D44:D84)</f>
        <v>0</v>
      </c>
      <c r="E85" s="109">
        <f t="shared" si="0"/>
        <v>0</v>
      </c>
      <c r="F85" s="109">
        <f t="shared" si="0"/>
        <v>0</v>
      </c>
      <c r="G85" s="109">
        <f t="shared" si="0"/>
        <v>0</v>
      </c>
      <c r="H85" s="109">
        <f t="shared" si="0"/>
        <v>0</v>
      </c>
      <c r="I85" s="109">
        <f t="shared" si="0"/>
        <v>0</v>
      </c>
      <c r="J85" s="109">
        <f t="shared" si="0"/>
        <v>0</v>
      </c>
      <c r="K85" s="109">
        <f t="shared" si="0"/>
        <v>0</v>
      </c>
      <c r="L85" s="109">
        <f t="shared" si="0"/>
        <v>0</v>
      </c>
      <c r="M85" s="109">
        <f t="shared" si="0"/>
        <v>0</v>
      </c>
      <c r="N85" s="109">
        <f t="shared" si="0"/>
        <v>0</v>
      </c>
      <c r="O85" s="109">
        <f t="shared" si="0"/>
        <v>0</v>
      </c>
      <c r="P85" s="109">
        <f t="shared" si="0"/>
        <v>0</v>
      </c>
      <c r="Q85" s="110">
        <f t="shared" si="0"/>
        <v>0</v>
      </c>
      <c r="R85" s="110">
        <f t="shared" si="0"/>
        <v>0</v>
      </c>
      <c r="S85" s="110">
        <f t="shared" si="0"/>
        <v>0</v>
      </c>
      <c r="T85" s="110">
        <f t="shared" si="0"/>
        <v>0</v>
      </c>
      <c r="U85" s="110">
        <f t="shared" si="0"/>
        <v>0</v>
      </c>
      <c r="V85" s="110">
        <f t="shared" si="0"/>
        <v>0</v>
      </c>
      <c r="W85" s="110">
        <f t="shared" si="0"/>
        <v>0</v>
      </c>
      <c r="X85" s="110">
        <f t="shared" si="0"/>
        <v>0</v>
      </c>
      <c r="Y85" s="110">
        <f t="shared" si="0"/>
        <v>0</v>
      </c>
      <c r="Z85" s="111">
        <f t="shared" si="0"/>
        <v>0</v>
      </c>
      <c r="AA85" s="112"/>
      <c r="AB85" s="112"/>
      <c r="AC85" s="112"/>
      <c r="AD85" s="112"/>
      <c r="AE85" s="112"/>
      <c r="AF85" s="112"/>
      <c r="AG85" s="112"/>
      <c r="AH85" s="112"/>
      <c r="AI85" s="112"/>
      <c r="AJ85" s="112"/>
      <c r="AK85" s="112"/>
      <c r="AL85" s="112"/>
      <c r="AM85" s="112"/>
      <c r="AN85" s="112"/>
      <c r="AO85" s="112"/>
      <c r="AP85" s="112"/>
      <c r="AQ85" s="112"/>
      <c r="AR85" s="112"/>
      <c r="AS85" s="112"/>
      <c r="AT85" s="112"/>
      <c r="AU85" s="112"/>
      <c r="AV85" s="112"/>
      <c r="AW85" s="112"/>
    </row>
    <row r="86" spans="1:49" ht="13.5" customHeight="1">
      <c r="A86" s="5"/>
      <c r="B86" s="49"/>
      <c r="C86" s="49"/>
      <c r="D86" s="49"/>
      <c r="E86" s="114"/>
      <c r="F86" s="114"/>
      <c r="G86" s="114"/>
      <c r="H86" s="114"/>
      <c r="I86" s="114"/>
      <c r="J86" s="114"/>
      <c r="K86" s="114"/>
      <c r="L86" s="114"/>
      <c r="M86" s="114"/>
      <c r="N86" s="114"/>
      <c r="O86" s="114"/>
      <c r="P86" s="114"/>
      <c r="Q86" s="114"/>
      <c r="R86" s="114"/>
      <c r="S86" s="114"/>
      <c r="T86" s="114"/>
      <c r="U86" s="114"/>
      <c r="Z86" s="7"/>
      <c r="AA86" s="8"/>
      <c r="AB86" s="8"/>
      <c r="AC86" s="8"/>
      <c r="AD86" s="8"/>
      <c r="AE86" s="8"/>
      <c r="AF86" s="8"/>
      <c r="AG86" s="8"/>
      <c r="AH86" s="8"/>
      <c r="AI86" s="8"/>
      <c r="AJ86" s="8"/>
      <c r="AK86" s="8"/>
      <c r="AL86" s="8"/>
      <c r="AM86" s="8"/>
      <c r="AN86" s="8"/>
      <c r="AO86" s="8"/>
      <c r="AP86" s="8"/>
      <c r="AQ86" s="8"/>
      <c r="AR86" s="8"/>
      <c r="AS86" s="8"/>
      <c r="AT86" s="8"/>
      <c r="AU86" s="8"/>
      <c r="AV86" s="8"/>
      <c r="AW86" s="8"/>
    </row>
    <row r="87" spans="1:49" s="51" customFormat="1" ht="24" customHeight="1">
      <c r="A87" s="333" t="s">
        <v>123</v>
      </c>
      <c r="B87" s="334"/>
      <c r="C87" s="334"/>
      <c r="D87" s="334"/>
      <c r="E87" s="334"/>
      <c r="F87" s="334"/>
      <c r="G87" s="334"/>
      <c r="H87" s="334"/>
      <c r="I87" s="334"/>
      <c r="J87" s="334"/>
      <c r="K87" s="334"/>
      <c r="L87" s="334"/>
      <c r="M87" s="115"/>
      <c r="N87" s="116"/>
      <c r="O87" s="116"/>
      <c r="P87" s="116"/>
      <c r="Q87" s="116"/>
      <c r="R87" s="116"/>
      <c r="S87" s="116"/>
      <c r="T87" s="116"/>
      <c r="U87" s="116"/>
      <c r="V87" s="116"/>
      <c r="W87" s="116"/>
      <c r="X87" s="116"/>
      <c r="Y87" s="116"/>
      <c r="Z87" s="117"/>
    </row>
    <row r="88" spans="1:49" s="25" customFormat="1" ht="15.6">
      <c r="A88" s="287" t="s">
        <v>124</v>
      </c>
      <c r="B88" s="300"/>
      <c r="C88" s="300"/>
      <c r="D88" s="300"/>
      <c r="E88" s="300"/>
      <c r="F88" s="300"/>
      <c r="G88" s="300"/>
      <c r="H88" s="300"/>
      <c r="I88" s="300"/>
      <c r="J88" s="300"/>
      <c r="K88" s="300"/>
      <c r="L88" s="300"/>
      <c r="M88" s="300"/>
      <c r="N88" s="300"/>
      <c r="O88" s="118"/>
      <c r="P88" s="118"/>
      <c r="Q88" s="118"/>
      <c r="Z88" s="119"/>
      <c r="AA88" s="24"/>
      <c r="AB88" s="24"/>
      <c r="AC88" s="24"/>
      <c r="AD88" s="24"/>
      <c r="AE88" s="24"/>
      <c r="AF88" s="24"/>
      <c r="AG88" s="24"/>
      <c r="AH88" s="24"/>
      <c r="AI88" s="24"/>
      <c r="AJ88" s="24"/>
      <c r="AK88" s="24"/>
      <c r="AL88" s="24"/>
      <c r="AM88" s="24"/>
      <c r="AN88" s="24"/>
      <c r="AO88" s="24"/>
      <c r="AP88" s="24"/>
      <c r="AQ88" s="24"/>
      <c r="AR88" s="24"/>
      <c r="AS88" s="24"/>
      <c r="AT88" s="24"/>
      <c r="AU88" s="24"/>
      <c r="AV88" s="24"/>
      <c r="AW88" s="24"/>
    </row>
    <row r="89" spans="1:49" s="25" customFormat="1" ht="15.6">
      <c r="A89" s="120" t="s">
        <v>125</v>
      </c>
      <c r="B89" s="22"/>
      <c r="C89" s="22"/>
      <c r="D89" s="22"/>
      <c r="E89" s="22"/>
      <c r="F89" s="22"/>
      <c r="G89" s="22"/>
      <c r="H89" s="22"/>
      <c r="I89" s="22"/>
      <c r="J89" s="22"/>
      <c r="K89" s="22"/>
      <c r="L89" s="22"/>
      <c r="M89" s="22"/>
      <c r="N89" s="22"/>
      <c r="O89" s="118"/>
      <c r="P89" s="118"/>
      <c r="Q89" s="118"/>
      <c r="Z89" s="119"/>
      <c r="AA89" s="24"/>
      <c r="AB89" s="24"/>
      <c r="AC89" s="24"/>
      <c r="AD89" s="24"/>
      <c r="AE89" s="24"/>
      <c r="AF89" s="24"/>
      <c r="AG89" s="24"/>
      <c r="AH89" s="24"/>
      <c r="AI89" s="24"/>
      <c r="AJ89" s="24"/>
      <c r="AK89" s="24"/>
      <c r="AL89" s="24"/>
      <c r="AM89" s="24"/>
      <c r="AN89" s="24"/>
      <c r="AO89" s="24"/>
      <c r="AP89" s="24"/>
      <c r="AQ89" s="24"/>
      <c r="AR89" s="24"/>
      <c r="AS89" s="24"/>
      <c r="AT89" s="24"/>
      <c r="AU89" s="24"/>
      <c r="AV89" s="24"/>
      <c r="AW89" s="24"/>
    </row>
    <row r="90" spans="1:49" s="25" customFormat="1" ht="15.6">
      <c r="A90" s="287" t="s">
        <v>126</v>
      </c>
      <c r="B90" s="288"/>
      <c r="C90" s="288"/>
      <c r="D90" s="288"/>
      <c r="E90" s="288"/>
      <c r="F90" s="288"/>
      <c r="G90" s="288"/>
      <c r="H90" s="288"/>
      <c r="I90" s="288"/>
      <c r="J90" s="288"/>
      <c r="K90" s="288"/>
      <c r="L90" s="288"/>
      <c r="M90" s="288"/>
      <c r="N90" s="288"/>
      <c r="O90" s="289"/>
      <c r="P90" s="289"/>
      <c r="Q90" s="289"/>
      <c r="R90" s="289"/>
      <c r="S90" s="289"/>
      <c r="T90" s="289"/>
      <c r="U90" s="289"/>
      <c r="V90" s="289"/>
      <c r="W90" s="289"/>
      <c r="X90" s="289"/>
      <c r="Y90" s="289"/>
      <c r="Z90" s="119"/>
      <c r="AA90" s="24"/>
      <c r="AB90" s="24"/>
      <c r="AC90" s="24"/>
      <c r="AD90" s="24"/>
      <c r="AE90" s="24"/>
      <c r="AF90" s="24"/>
      <c r="AG90" s="24"/>
      <c r="AH90" s="24"/>
      <c r="AI90" s="24"/>
      <c r="AJ90" s="24"/>
      <c r="AK90" s="24"/>
      <c r="AL90" s="24"/>
      <c r="AM90" s="24"/>
      <c r="AN90" s="24"/>
      <c r="AO90" s="24"/>
      <c r="AP90" s="24"/>
      <c r="AQ90" s="24"/>
      <c r="AR90" s="24"/>
      <c r="AS90" s="24"/>
      <c r="AT90" s="24"/>
      <c r="AU90" s="24"/>
      <c r="AV90" s="24"/>
      <c r="AW90" s="24"/>
    </row>
    <row r="91" spans="1:49" s="25" customFormat="1" ht="15.6">
      <c r="A91" s="209"/>
      <c r="B91" s="208"/>
      <c r="C91" s="208"/>
      <c r="D91" s="208"/>
      <c r="E91" s="208"/>
      <c r="F91" s="208"/>
      <c r="G91" s="208"/>
      <c r="H91" s="208"/>
      <c r="I91" s="208"/>
      <c r="J91" s="208"/>
      <c r="K91" s="208"/>
      <c r="L91" s="208"/>
      <c r="M91" s="208"/>
      <c r="N91" s="208"/>
      <c r="O91" s="6"/>
      <c r="P91" s="6"/>
      <c r="Q91" s="6"/>
      <c r="R91" s="6"/>
      <c r="S91" s="6"/>
      <c r="T91" s="6"/>
      <c r="U91" s="6"/>
      <c r="V91" s="6"/>
      <c r="W91" s="6"/>
      <c r="X91" s="6"/>
      <c r="Y91" s="6"/>
      <c r="Z91" s="119"/>
      <c r="AA91" s="24"/>
      <c r="AB91" s="24"/>
      <c r="AC91" s="24"/>
      <c r="AD91" s="24"/>
      <c r="AE91" s="24"/>
      <c r="AF91" s="24"/>
      <c r="AG91" s="24"/>
      <c r="AH91" s="24"/>
      <c r="AI91" s="24"/>
      <c r="AJ91" s="24"/>
      <c r="AK91" s="24"/>
      <c r="AL91" s="24"/>
      <c r="AM91" s="24"/>
      <c r="AN91" s="24"/>
      <c r="AO91" s="24"/>
      <c r="AP91" s="24"/>
      <c r="AQ91" s="24"/>
      <c r="AR91" s="24"/>
      <c r="AS91" s="24"/>
      <c r="AT91" s="24"/>
      <c r="AU91" s="24"/>
      <c r="AV91" s="24"/>
      <c r="AW91" s="24"/>
    </row>
    <row r="92" spans="1:49" s="51" customFormat="1" ht="19.5" customHeight="1" thickBot="1">
      <c r="A92" s="213" t="s">
        <v>127</v>
      </c>
      <c r="B92" s="122"/>
      <c r="C92" s="122"/>
      <c r="D92" s="122"/>
      <c r="E92" s="50"/>
      <c r="F92" s="6"/>
      <c r="G92" s="6"/>
      <c r="H92" s="4"/>
      <c r="I92" s="4"/>
      <c r="J92" s="71"/>
      <c r="K92" s="123"/>
      <c r="L92" s="123"/>
      <c r="M92" s="123"/>
      <c r="Z92" s="124"/>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row>
    <row r="93" spans="1:49" s="51" customFormat="1" ht="15.6">
      <c r="A93" s="312" t="s">
        <v>128</v>
      </c>
      <c r="B93" s="315" t="s">
        <v>129</v>
      </c>
      <c r="C93" s="318" t="s">
        <v>130</v>
      </c>
      <c r="D93" s="395"/>
      <c r="E93" s="322" t="s">
        <v>131</v>
      </c>
      <c r="F93" s="398"/>
      <c r="G93" s="398"/>
      <c r="H93" s="399"/>
      <c r="K93" s="126"/>
      <c r="L93" s="126"/>
      <c r="M93" s="123"/>
      <c r="Z93" s="124"/>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row>
    <row r="94" spans="1:49" s="51" customFormat="1" ht="22.5" customHeight="1">
      <c r="A94" s="313"/>
      <c r="B94" s="316"/>
      <c r="C94" s="396"/>
      <c r="D94" s="397"/>
      <c r="E94" s="325" t="s">
        <v>132</v>
      </c>
      <c r="F94" s="400"/>
      <c r="G94" s="327" t="s">
        <v>133</v>
      </c>
      <c r="H94" s="401"/>
      <c r="K94" s="32"/>
      <c r="L94" s="32"/>
      <c r="M94" s="123"/>
      <c r="Z94" s="124"/>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row>
    <row r="95" spans="1:49" s="51" customFormat="1" ht="62.25" customHeight="1" thickBot="1">
      <c r="A95" s="393"/>
      <c r="B95" s="394"/>
      <c r="C95" s="267" t="s">
        <v>134</v>
      </c>
      <c r="D95" s="268" t="s">
        <v>135</v>
      </c>
      <c r="E95" s="269" t="s">
        <v>136</v>
      </c>
      <c r="F95" s="270" t="s">
        <v>137</v>
      </c>
      <c r="G95" s="271" t="s">
        <v>136</v>
      </c>
      <c r="H95" s="270" t="s">
        <v>137</v>
      </c>
      <c r="K95" s="32"/>
      <c r="L95" s="32"/>
      <c r="M95" s="123"/>
      <c r="Z95" s="124"/>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row>
    <row r="96" spans="1:49" s="51" customFormat="1" ht="15" customHeight="1">
      <c r="A96" s="127" t="s">
        <v>138</v>
      </c>
      <c r="B96" s="128"/>
      <c r="C96" s="129">
        <v>32.4</v>
      </c>
      <c r="D96" s="130">
        <f t="shared" ref="D96:D105" si="1">SUM(C96/0.6)*B96</f>
        <v>0</v>
      </c>
      <c r="E96" s="129">
        <v>323</v>
      </c>
      <c r="F96" s="131">
        <f t="shared" ref="F96:F105" si="2">SUM(E96*B96)</f>
        <v>0</v>
      </c>
      <c r="G96" s="132">
        <f t="shared" ref="G96:G105" si="3">E96</f>
        <v>323</v>
      </c>
      <c r="H96" s="133">
        <f t="shared" ref="H96:H105" si="4">SUM(G96*B96)</f>
        <v>0</v>
      </c>
      <c r="K96" s="32"/>
      <c r="L96" s="32"/>
      <c r="M96" s="123"/>
      <c r="Z96" s="124"/>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row>
    <row r="97" spans="1:49" s="51" customFormat="1" ht="15.6">
      <c r="A97" s="127" t="s">
        <v>139</v>
      </c>
      <c r="B97" s="134"/>
      <c r="C97" s="135">
        <v>22.3</v>
      </c>
      <c r="D97" s="136">
        <f t="shared" si="1"/>
        <v>0</v>
      </c>
      <c r="E97" s="135">
        <v>213</v>
      </c>
      <c r="F97" s="137">
        <f t="shared" si="2"/>
        <v>0</v>
      </c>
      <c r="G97" s="132">
        <f t="shared" si="3"/>
        <v>213</v>
      </c>
      <c r="H97" s="138">
        <f t="shared" si="4"/>
        <v>0</v>
      </c>
      <c r="K97" s="32"/>
      <c r="L97" s="32"/>
      <c r="M97" s="123"/>
      <c r="Z97" s="124"/>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row>
    <row r="98" spans="1:49" s="51" customFormat="1" ht="15.6">
      <c r="A98" s="127" t="s">
        <v>140</v>
      </c>
      <c r="B98" s="134"/>
      <c r="C98" s="135">
        <v>17.5</v>
      </c>
      <c r="D98" s="136">
        <f t="shared" si="1"/>
        <v>0</v>
      </c>
      <c r="E98" s="135">
        <v>111</v>
      </c>
      <c r="F98" s="137">
        <f t="shared" si="2"/>
        <v>0</v>
      </c>
      <c r="G98" s="132">
        <f t="shared" si="3"/>
        <v>111</v>
      </c>
      <c r="H98" s="138">
        <f t="shared" si="4"/>
        <v>0</v>
      </c>
      <c r="K98" s="32"/>
      <c r="L98" s="32"/>
      <c r="M98" s="123"/>
      <c r="Z98" s="124"/>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row>
    <row r="99" spans="1:49" s="4" customFormat="1" ht="15.6">
      <c r="A99" s="139"/>
      <c r="B99" s="134"/>
      <c r="C99" s="140"/>
      <c r="D99" s="136">
        <f t="shared" si="1"/>
        <v>0</v>
      </c>
      <c r="E99" s="140"/>
      <c r="F99" s="137">
        <f t="shared" si="2"/>
        <v>0</v>
      </c>
      <c r="G99" s="132">
        <f t="shared" si="3"/>
        <v>0</v>
      </c>
      <c r="H99" s="138">
        <f t="shared" si="4"/>
        <v>0</v>
      </c>
      <c r="K99" s="32"/>
      <c r="L99" s="32"/>
      <c r="Z99" s="141"/>
      <c r="AA99" s="3"/>
      <c r="AB99" s="3"/>
      <c r="AC99" s="3"/>
      <c r="AD99" s="3"/>
      <c r="AE99" s="3"/>
      <c r="AF99" s="3"/>
      <c r="AG99" s="3"/>
      <c r="AH99" s="3"/>
      <c r="AI99" s="3"/>
      <c r="AJ99" s="3"/>
      <c r="AK99" s="3"/>
      <c r="AL99" s="3"/>
      <c r="AM99" s="3"/>
      <c r="AN99" s="3"/>
      <c r="AO99" s="3"/>
      <c r="AP99" s="3"/>
      <c r="AQ99" s="3"/>
      <c r="AR99" s="3"/>
      <c r="AS99" s="3"/>
      <c r="AT99" s="3"/>
      <c r="AU99" s="3"/>
      <c r="AV99" s="3"/>
      <c r="AW99" s="3"/>
    </row>
    <row r="100" spans="1:49" s="4" customFormat="1" ht="15.6">
      <c r="A100" s="142"/>
      <c r="B100" s="134"/>
      <c r="C100" s="140"/>
      <c r="D100" s="136">
        <f t="shared" si="1"/>
        <v>0</v>
      </c>
      <c r="E100" s="140"/>
      <c r="F100" s="137">
        <f t="shared" si="2"/>
        <v>0</v>
      </c>
      <c r="G100" s="132">
        <f t="shared" si="3"/>
        <v>0</v>
      </c>
      <c r="H100" s="138">
        <f t="shared" si="4"/>
        <v>0</v>
      </c>
      <c r="K100" s="32"/>
      <c r="L100" s="32"/>
      <c r="Z100" s="141"/>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1:49" s="4" customFormat="1" ht="15.6">
      <c r="A101" s="142"/>
      <c r="B101" s="134"/>
      <c r="C101" s="140"/>
      <c r="D101" s="136">
        <f t="shared" si="1"/>
        <v>0</v>
      </c>
      <c r="E101" s="140"/>
      <c r="F101" s="137">
        <f t="shared" si="2"/>
        <v>0</v>
      </c>
      <c r="G101" s="132">
        <f t="shared" si="3"/>
        <v>0</v>
      </c>
      <c r="H101" s="138">
        <f t="shared" si="4"/>
        <v>0</v>
      </c>
      <c r="K101" s="32"/>
      <c r="L101" s="32"/>
      <c r="Z101" s="141"/>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1:49" s="4" customFormat="1" ht="15.6">
      <c r="A102" s="142"/>
      <c r="B102" s="134"/>
      <c r="C102" s="140"/>
      <c r="D102" s="136">
        <f t="shared" si="1"/>
        <v>0</v>
      </c>
      <c r="E102" s="140"/>
      <c r="F102" s="137">
        <f t="shared" si="2"/>
        <v>0</v>
      </c>
      <c r="G102" s="132">
        <f t="shared" si="3"/>
        <v>0</v>
      </c>
      <c r="H102" s="138">
        <f t="shared" si="4"/>
        <v>0</v>
      </c>
      <c r="K102" s="32"/>
      <c r="L102" s="32"/>
      <c r="Z102" s="141"/>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1:49" s="4" customFormat="1" ht="15.6">
      <c r="A103" s="142"/>
      <c r="B103" s="134"/>
      <c r="C103" s="140"/>
      <c r="D103" s="136">
        <f t="shared" si="1"/>
        <v>0</v>
      </c>
      <c r="E103" s="140"/>
      <c r="F103" s="137">
        <f t="shared" si="2"/>
        <v>0</v>
      </c>
      <c r="G103" s="132">
        <f t="shared" si="3"/>
        <v>0</v>
      </c>
      <c r="H103" s="138">
        <f t="shared" si="4"/>
        <v>0</v>
      </c>
      <c r="K103" s="32"/>
      <c r="L103" s="32"/>
      <c r="Z103" s="141"/>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1:49" s="4" customFormat="1" ht="15.6">
      <c r="A104" s="142"/>
      <c r="B104" s="134"/>
      <c r="C104" s="140"/>
      <c r="D104" s="136">
        <f t="shared" si="1"/>
        <v>0</v>
      </c>
      <c r="E104" s="140"/>
      <c r="F104" s="137">
        <f t="shared" si="2"/>
        <v>0</v>
      </c>
      <c r="G104" s="132">
        <f t="shared" si="3"/>
        <v>0</v>
      </c>
      <c r="H104" s="138">
        <f t="shared" si="4"/>
        <v>0</v>
      </c>
      <c r="K104" s="32"/>
      <c r="L104" s="32"/>
      <c r="Z104" s="141"/>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1:49" s="51" customFormat="1" ht="21" customHeight="1" thickBot="1">
      <c r="A105" s="143"/>
      <c r="B105" s="144"/>
      <c r="C105" s="145"/>
      <c r="D105" s="136">
        <f t="shared" si="1"/>
        <v>0</v>
      </c>
      <c r="E105" s="145"/>
      <c r="F105" s="146">
        <f t="shared" si="2"/>
        <v>0</v>
      </c>
      <c r="G105" s="132">
        <f t="shared" si="3"/>
        <v>0</v>
      </c>
      <c r="H105" s="147">
        <f t="shared" si="4"/>
        <v>0</v>
      </c>
      <c r="K105" s="76"/>
      <c r="L105" s="32"/>
      <c r="M105" s="123"/>
      <c r="N105" s="6"/>
      <c r="O105" s="6"/>
      <c r="P105" s="6"/>
      <c r="Q105" s="6"/>
      <c r="Z105" s="124"/>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row>
    <row r="106" spans="1:49" s="4" customFormat="1" ht="24.75" customHeight="1" thickBot="1">
      <c r="A106" s="148" t="s">
        <v>31</v>
      </c>
      <c r="B106" s="149"/>
      <c r="C106" s="150">
        <f t="shared" ref="C106:H106" si="5">SUM(C96:C105)</f>
        <v>72.2</v>
      </c>
      <c r="D106" s="151">
        <f t="shared" si="5"/>
        <v>0</v>
      </c>
      <c r="E106" s="152">
        <f t="shared" si="5"/>
        <v>647</v>
      </c>
      <c r="F106" s="153">
        <f t="shared" si="5"/>
        <v>0</v>
      </c>
      <c r="G106" s="154">
        <f t="shared" si="5"/>
        <v>647</v>
      </c>
      <c r="H106" s="155">
        <f t="shared" si="5"/>
        <v>0</v>
      </c>
      <c r="K106" s="156"/>
      <c r="L106" s="156"/>
      <c r="Z106" s="141"/>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1:49" s="4" customFormat="1" ht="9.75" customHeight="1">
      <c r="A107" s="121"/>
      <c r="B107" s="62"/>
      <c r="C107" s="62"/>
      <c r="D107" s="62"/>
      <c r="E107" s="50"/>
      <c r="F107" s="157"/>
      <c r="G107" s="50"/>
      <c r="H107" s="50"/>
      <c r="I107" s="50"/>
      <c r="J107" s="50"/>
      <c r="K107" s="156"/>
      <c r="L107" s="156"/>
      <c r="Z107" s="141"/>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1:49" s="4" customFormat="1" ht="19.5" customHeight="1">
      <c r="A108" s="331" t="s">
        <v>141</v>
      </c>
      <c r="B108" s="332"/>
      <c r="C108" s="332"/>
      <c r="D108" s="332"/>
      <c r="E108" s="332"/>
      <c r="F108" s="332"/>
      <c r="G108" s="332"/>
      <c r="K108" s="76"/>
      <c r="L108" s="76"/>
      <c r="Z108" s="141"/>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s="4" customFormat="1" ht="19.5" customHeight="1">
      <c r="A109" s="221" t="s">
        <v>142</v>
      </c>
      <c r="B109" s="158">
        <f>D106</f>
        <v>0</v>
      </c>
      <c r="C109" s="159" t="s">
        <v>143</v>
      </c>
      <c r="D109" s="160"/>
      <c r="F109" s="62"/>
      <c r="G109" s="118"/>
      <c r="H109" s="157"/>
      <c r="I109" s="61"/>
      <c r="J109" s="50"/>
      <c r="K109" s="76"/>
      <c r="L109" s="76"/>
      <c r="Z109" s="141"/>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1:49" s="4" customFormat="1" ht="19.5" customHeight="1">
      <c r="A110" s="222" t="s">
        <v>144</v>
      </c>
      <c r="B110" s="161">
        <f>H106</f>
        <v>0</v>
      </c>
      <c r="C110" s="162" t="s">
        <v>145</v>
      </c>
      <c r="D110" s="163"/>
      <c r="F110" s="62"/>
      <c r="G110" s="118"/>
      <c r="H110" s="157"/>
      <c r="I110" s="61"/>
      <c r="J110" s="50"/>
      <c r="K110" s="76"/>
      <c r="L110" s="76"/>
      <c r="Z110" s="141"/>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1:49" s="4" customFormat="1" ht="19.5" customHeight="1">
      <c r="A111" s="12" t="s">
        <v>146</v>
      </c>
      <c r="B111" s="25"/>
      <c r="C111" s="25"/>
      <c r="D111" s="25"/>
      <c r="E111" s="164" t="e">
        <f>SUM(C117/D106)</f>
        <v>#DIV/0!</v>
      </c>
      <c r="F111" s="342" t="s">
        <v>147</v>
      </c>
      <c r="G111" s="343"/>
      <c r="H111" s="70" t="s">
        <v>148</v>
      </c>
      <c r="J111" s="61"/>
      <c r="K111" s="61"/>
      <c r="L111" s="61"/>
      <c r="M111" s="61"/>
      <c r="Z111" s="141"/>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s="4" customFormat="1" ht="15.75" customHeight="1">
      <c r="A112" s="121"/>
      <c r="B112" s="122"/>
      <c r="C112" s="122"/>
      <c r="D112" s="122"/>
      <c r="E112" s="50"/>
      <c r="F112" s="157"/>
      <c r="H112" s="70" t="s">
        <v>149</v>
      </c>
      <c r="J112" s="50"/>
      <c r="Z112" s="141"/>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s="4" customFormat="1" ht="28.5" customHeight="1">
      <c r="A113" s="333" t="s">
        <v>150</v>
      </c>
      <c r="B113" s="334"/>
      <c r="C113" s="334"/>
      <c r="D113" s="334"/>
      <c r="E113" s="334"/>
      <c r="F113" s="334"/>
      <c r="G113" s="334"/>
      <c r="H113" s="334"/>
      <c r="I113" s="334"/>
      <c r="J113" s="334"/>
      <c r="K113" s="334"/>
      <c r="L113" s="334"/>
      <c r="M113" s="165"/>
      <c r="N113" s="165"/>
      <c r="O113" s="165"/>
      <c r="P113" s="165"/>
      <c r="Q113" s="165"/>
      <c r="R113" s="165"/>
      <c r="S113" s="165"/>
      <c r="T113" s="165"/>
      <c r="U113" s="165"/>
      <c r="V113" s="165"/>
      <c r="W113" s="165"/>
      <c r="X113" s="165"/>
      <c r="Y113" s="165"/>
      <c r="Z113" s="166"/>
    </row>
    <row r="114" spans="1:49" s="51" customFormat="1" ht="33" customHeight="1">
      <c r="A114" s="344" t="s">
        <v>171</v>
      </c>
      <c r="B114" s="345"/>
      <c r="C114" s="345"/>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6"/>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row>
    <row r="115" spans="1:49" s="51" customFormat="1" ht="3.75" customHeight="1">
      <c r="A115" s="167"/>
      <c r="Z115" s="124"/>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row>
    <row r="116" spans="1:49" ht="15.6">
      <c r="A116" s="5"/>
      <c r="B116" s="4"/>
      <c r="C116" s="168" t="s">
        <v>6</v>
      </c>
      <c r="D116" s="168" t="s">
        <v>7</v>
      </c>
      <c r="E116" s="168" t="s">
        <v>8</v>
      </c>
      <c r="F116" s="168" t="s">
        <v>9</v>
      </c>
      <c r="G116" s="168" t="s">
        <v>10</v>
      </c>
      <c r="H116" s="168" t="s">
        <v>11</v>
      </c>
      <c r="I116" s="168" t="s">
        <v>12</v>
      </c>
      <c r="J116" s="168" t="s">
        <v>13</v>
      </c>
      <c r="K116" s="168" t="s">
        <v>14</v>
      </c>
      <c r="L116" s="168" t="s">
        <v>15</v>
      </c>
      <c r="M116" s="168" t="s">
        <v>16</v>
      </c>
      <c r="N116" s="168" t="s">
        <v>17</v>
      </c>
      <c r="O116" s="168" t="s">
        <v>18</v>
      </c>
      <c r="P116" s="168" t="s">
        <v>19</v>
      </c>
      <c r="Q116" s="169" t="s">
        <v>36</v>
      </c>
      <c r="R116" s="169" t="s">
        <v>92</v>
      </c>
      <c r="S116" s="169" t="s">
        <v>93</v>
      </c>
      <c r="T116" s="169" t="s">
        <v>94</v>
      </c>
      <c r="U116" s="169" t="s">
        <v>95</v>
      </c>
      <c r="V116" s="169" t="s">
        <v>96</v>
      </c>
      <c r="W116" s="169" t="s">
        <v>97</v>
      </c>
      <c r="X116" s="169" t="s">
        <v>98</v>
      </c>
      <c r="Y116" s="169" t="s">
        <v>99</v>
      </c>
      <c r="Z116" s="170" t="s">
        <v>152</v>
      </c>
      <c r="AA116" s="8"/>
      <c r="AB116" s="8"/>
      <c r="AC116" s="8"/>
      <c r="AD116" s="8"/>
      <c r="AE116" s="8"/>
      <c r="AF116" s="8"/>
      <c r="AG116" s="8"/>
      <c r="AH116" s="8"/>
      <c r="AI116" s="8"/>
      <c r="AJ116" s="8"/>
      <c r="AK116" s="8"/>
      <c r="AL116" s="8"/>
      <c r="AM116" s="8"/>
      <c r="AN116" s="8"/>
      <c r="AO116" s="8"/>
      <c r="AP116" s="8"/>
      <c r="AQ116" s="8"/>
      <c r="AR116" s="8"/>
      <c r="AS116" s="8"/>
      <c r="AT116" s="8"/>
      <c r="AU116" s="8"/>
      <c r="AV116" s="8"/>
      <c r="AW116" s="8"/>
    </row>
    <row r="117" spans="1:49" s="25" customFormat="1" ht="15.6">
      <c r="A117" s="12"/>
      <c r="B117" s="210" t="s">
        <v>153</v>
      </c>
      <c r="C117" s="171"/>
      <c r="D117" s="172">
        <f>SUM(C117-C118)+C119</f>
        <v>0</v>
      </c>
      <c r="E117" s="172">
        <f t="shared" ref="E117:Z117" si="6">SUM(D117-C118)+D119</f>
        <v>0</v>
      </c>
      <c r="F117" s="172">
        <f t="shared" si="6"/>
        <v>0</v>
      </c>
      <c r="G117" s="172">
        <f t="shared" si="6"/>
        <v>0</v>
      </c>
      <c r="H117" s="172">
        <f t="shared" si="6"/>
        <v>0</v>
      </c>
      <c r="I117" s="172">
        <f t="shared" si="6"/>
        <v>0</v>
      </c>
      <c r="J117" s="172">
        <f t="shared" si="6"/>
        <v>0</v>
      </c>
      <c r="K117" s="172">
        <f t="shared" si="6"/>
        <v>0</v>
      </c>
      <c r="L117" s="172">
        <f t="shared" si="6"/>
        <v>0</v>
      </c>
      <c r="M117" s="172">
        <f t="shared" si="6"/>
        <v>0</v>
      </c>
      <c r="N117" s="172">
        <f t="shared" si="6"/>
        <v>0</v>
      </c>
      <c r="O117" s="172">
        <f t="shared" si="6"/>
        <v>0</v>
      </c>
      <c r="P117" s="172">
        <f t="shared" si="6"/>
        <v>0</v>
      </c>
      <c r="Q117" s="173">
        <f t="shared" si="6"/>
        <v>0</v>
      </c>
      <c r="R117" s="173">
        <f t="shared" si="6"/>
        <v>0</v>
      </c>
      <c r="S117" s="173">
        <f t="shared" si="6"/>
        <v>0</v>
      </c>
      <c r="T117" s="173">
        <f t="shared" si="6"/>
        <v>0</v>
      </c>
      <c r="U117" s="173">
        <f t="shared" si="6"/>
        <v>0</v>
      </c>
      <c r="V117" s="173">
        <f t="shared" si="6"/>
        <v>0</v>
      </c>
      <c r="W117" s="173">
        <f t="shared" si="6"/>
        <v>0</v>
      </c>
      <c r="X117" s="173">
        <f t="shared" si="6"/>
        <v>0</v>
      </c>
      <c r="Y117" s="173">
        <f t="shared" si="6"/>
        <v>0</v>
      </c>
      <c r="Z117" s="174">
        <f t="shared" si="6"/>
        <v>0</v>
      </c>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row>
    <row r="118" spans="1:49" s="25" customFormat="1" ht="15.6">
      <c r="A118" s="12"/>
      <c r="B118" s="211" t="s">
        <v>154</v>
      </c>
      <c r="C118" s="175">
        <f t="shared" ref="C118:Z118" si="7">D85</f>
        <v>0</v>
      </c>
      <c r="D118" s="175">
        <f t="shared" si="7"/>
        <v>0</v>
      </c>
      <c r="E118" s="175">
        <f t="shared" si="7"/>
        <v>0</v>
      </c>
      <c r="F118" s="175">
        <f t="shared" si="7"/>
        <v>0</v>
      </c>
      <c r="G118" s="175">
        <f t="shared" si="7"/>
        <v>0</v>
      </c>
      <c r="H118" s="175">
        <f t="shared" si="7"/>
        <v>0</v>
      </c>
      <c r="I118" s="175">
        <f t="shared" si="7"/>
        <v>0</v>
      </c>
      <c r="J118" s="175">
        <f t="shared" si="7"/>
        <v>0</v>
      </c>
      <c r="K118" s="175">
        <f t="shared" si="7"/>
        <v>0</v>
      </c>
      <c r="L118" s="175">
        <f t="shared" si="7"/>
        <v>0</v>
      </c>
      <c r="M118" s="175">
        <f t="shared" si="7"/>
        <v>0</v>
      </c>
      <c r="N118" s="175">
        <f t="shared" si="7"/>
        <v>0</v>
      </c>
      <c r="O118" s="175">
        <f t="shared" si="7"/>
        <v>0</v>
      </c>
      <c r="P118" s="176">
        <f t="shared" si="7"/>
        <v>0</v>
      </c>
      <c r="Q118" s="176">
        <f t="shared" si="7"/>
        <v>0</v>
      </c>
      <c r="R118" s="176">
        <f t="shared" si="7"/>
        <v>0</v>
      </c>
      <c r="S118" s="176">
        <f t="shared" si="7"/>
        <v>0</v>
      </c>
      <c r="T118" s="176">
        <f t="shared" si="7"/>
        <v>0</v>
      </c>
      <c r="U118" s="176">
        <f t="shared" si="7"/>
        <v>0</v>
      </c>
      <c r="V118" s="176">
        <f t="shared" si="7"/>
        <v>0</v>
      </c>
      <c r="W118" s="176">
        <f t="shared" si="7"/>
        <v>0</v>
      </c>
      <c r="X118" s="176">
        <f t="shared" si="7"/>
        <v>0</v>
      </c>
      <c r="Y118" s="177">
        <f t="shared" si="7"/>
        <v>0</v>
      </c>
      <c r="Z118" s="177">
        <f t="shared" si="7"/>
        <v>0</v>
      </c>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row>
    <row r="119" spans="1:49" s="25" customFormat="1" ht="15.6">
      <c r="A119" s="12"/>
      <c r="B119" s="212" t="s">
        <v>155</v>
      </c>
      <c r="C119" s="178">
        <f t="shared" ref="C119:Z119" si="8">$D$106</f>
        <v>0</v>
      </c>
      <c r="D119" s="178">
        <f t="shared" si="8"/>
        <v>0</v>
      </c>
      <c r="E119" s="178">
        <f t="shared" si="8"/>
        <v>0</v>
      </c>
      <c r="F119" s="178">
        <f t="shared" si="8"/>
        <v>0</v>
      </c>
      <c r="G119" s="178">
        <f t="shared" si="8"/>
        <v>0</v>
      </c>
      <c r="H119" s="178">
        <f t="shared" si="8"/>
        <v>0</v>
      </c>
      <c r="I119" s="178">
        <f t="shared" si="8"/>
        <v>0</v>
      </c>
      <c r="J119" s="178">
        <f t="shared" si="8"/>
        <v>0</v>
      </c>
      <c r="K119" s="178">
        <f t="shared" si="8"/>
        <v>0</v>
      </c>
      <c r="L119" s="178">
        <f t="shared" si="8"/>
        <v>0</v>
      </c>
      <c r="M119" s="178">
        <f t="shared" si="8"/>
        <v>0</v>
      </c>
      <c r="N119" s="178">
        <f t="shared" si="8"/>
        <v>0</v>
      </c>
      <c r="O119" s="178">
        <f t="shared" si="8"/>
        <v>0</v>
      </c>
      <c r="P119" s="178">
        <f t="shared" si="8"/>
        <v>0</v>
      </c>
      <c r="Q119" s="179">
        <f t="shared" si="8"/>
        <v>0</v>
      </c>
      <c r="R119" s="179">
        <f t="shared" si="8"/>
        <v>0</v>
      </c>
      <c r="S119" s="179">
        <f t="shared" si="8"/>
        <v>0</v>
      </c>
      <c r="T119" s="179">
        <f t="shared" si="8"/>
        <v>0</v>
      </c>
      <c r="U119" s="179">
        <f t="shared" si="8"/>
        <v>0</v>
      </c>
      <c r="V119" s="179">
        <f t="shared" si="8"/>
        <v>0</v>
      </c>
      <c r="W119" s="179">
        <f t="shared" si="8"/>
        <v>0</v>
      </c>
      <c r="X119" s="179">
        <f t="shared" si="8"/>
        <v>0</v>
      </c>
      <c r="Y119" s="179">
        <f t="shared" si="8"/>
        <v>0</v>
      </c>
      <c r="Z119" s="180">
        <f t="shared" si="8"/>
        <v>0</v>
      </c>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row>
    <row r="120" spans="1:49" s="25" customFormat="1" ht="15.6">
      <c r="A120" s="331" t="s">
        <v>156</v>
      </c>
      <c r="B120" s="335"/>
      <c r="C120" s="335"/>
      <c r="D120" s="335"/>
      <c r="E120" s="335"/>
      <c r="F120" s="335"/>
      <c r="G120" s="335"/>
      <c r="H120" s="335"/>
      <c r="I120" s="335"/>
      <c r="J120" s="335"/>
      <c r="K120" s="335"/>
      <c r="L120" s="335"/>
      <c r="M120" s="335"/>
      <c r="N120" s="335"/>
      <c r="O120" s="118"/>
      <c r="P120" s="118"/>
      <c r="Q120" s="118"/>
      <c r="Z120" s="119"/>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row>
    <row r="121" spans="1:49" s="25" customFormat="1" ht="15.6">
      <c r="A121" s="336" t="s">
        <v>157</v>
      </c>
      <c r="B121" s="337"/>
      <c r="C121" s="337"/>
      <c r="D121" s="337"/>
      <c r="E121" s="337"/>
      <c r="F121" s="337"/>
      <c r="G121" s="337"/>
      <c r="H121" s="337"/>
      <c r="I121" s="337"/>
      <c r="J121" s="337"/>
      <c r="K121" s="337"/>
      <c r="L121" s="337"/>
      <c r="M121" s="337"/>
      <c r="N121" s="337"/>
      <c r="O121" s="181"/>
      <c r="P121" s="181"/>
      <c r="Q121" s="181"/>
      <c r="Z121" s="119"/>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row>
    <row r="122" spans="1:49" s="25" customFormat="1" ht="15.6">
      <c r="A122" s="338" t="s">
        <v>158</v>
      </c>
      <c r="B122" s="339"/>
      <c r="C122" s="339"/>
      <c r="D122" s="339"/>
      <c r="E122" s="339"/>
      <c r="F122" s="339"/>
      <c r="G122" s="339"/>
      <c r="H122" s="339"/>
      <c r="I122" s="339"/>
      <c r="J122" s="339"/>
      <c r="K122" s="339"/>
      <c r="L122" s="339"/>
      <c r="M122" s="339"/>
      <c r="N122" s="339"/>
      <c r="O122" s="183"/>
      <c r="P122" s="183"/>
      <c r="Q122" s="183"/>
      <c r="Z122" s="119"/>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row>
    <row r="123" spans="1:49" s="25" customFormat="1" ht="3" customHeight="1">
      <c r="A123" s="182"/>
      <c r="B123" s="183"/>
      <c r="C123" s="183"/>
      <c r="D123" s="183"/>
      <c r="E123" s="183"/>
      <c r="F123" s="183"/>
      <c r="G123" s="183"/>
      <c r="H123" s="183"/>
      <c r="I123" s="183"/>
      <c r="J123" s="183"/>
      <c r="K123" s="183"/>
      <c r="L123" s="183"/>
      <c r="M123" s="183"/>
      <c r="N123" s="183"/>
      <c r="O123" s="183"/>
      <c r="P123" s="183"/>
      <c r="Q123" s="183"/>
      <c r="Z123" s="119"/>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row>
    <row r="124" spans="1:49" s="25" customFormat="1" ht="15.75" customHeight="1">
      <c r="A124" s="217" t="s">
        <v>169</v>
      </c>
      <c r="B124" s="218"/>
      <c r="C124" s="218"/>
      <c r="D124" s="218"/>
      <c r="E124" s="218"/>
      <c r="F124" s="218"/>
      <c r="G124" s="218"/>
      <c r="H124" s="218"/>
      <c r="I124" s="218"/>
      <c r="J124" s="218"/>
      <c r="K124" s="218"/>
      <c r="L124" s="218"/>
      <c r="M124" s="219"/>
      <c r="N124" s="219"/>
      <c r="O124" s="219"/>
      <c r="P124" s="219"/>
      <c r="Q124" s="219"/>
      <c r="R124" s="219"/>
      <c r="Z124" s="119"/>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row>
    <row r="125" spans="1:49" s="25" customFormat="1" ht="18" customHeight="1">
      <c r="A125" s="340" t="s">
        <v>160</v>
      </c>
      <c r="B125" s="341"/>
      <c r="C125" s="341"/>
      <c r="D125" s="341"/>
      <c r="E125" s="341"/>
      <c r="F125" s="341"/>
      <c r="G125" s="341"/>
      <c r="H125" s="341"/>
      <c r="I125" s="341"/>
      <c r="J125" s="341"/>
      <c r="K125" s="341"/>
      <c r="L125" s="341"/>
      <c r="M125" s="219"/>
      <c r="N125" s="219"/>
      <c r="O125" s="219"/>
      <c r="P125" s="219"/>
      <c r="Q125" s="219"/>
      <c r="R125" s="219"/>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row>
    <row r="126" spans="1:49" s="25" customFormat="1" ht="18" customHeight="1">
      <c r="A126" s="340" t="s">
        <v>161</v>
      </c>
      <c r="B126" s="341"/>
      <c r="C126" s="341"/>
      <c r="D126" s="341"/>
      <c r="E126" s="341"/>
      <c r="F126" s="341"/>
      <c r="G126" s="341"/>
      <c r="H126" s="341"/>
      <c r="I126" s="341"/>
      <c r="J126" s="341"/>
      <c r="K126" s="341"/>
      <c r="L126" s="341"/>
      <c r="M126" s="219"/>
      <c r="N126" s="219"/>
      <c r="O126" s="219"/>
      <c r="P126" s="219"/>
      <c r="Q126" s="219"/>
      <c r="R126" s="219"/>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row>
    <row r="127" spans="1:49" s="25" customFormat="1" ht="18" customHeight="1">
      <c r="A127" s="220" t="s">
        <v>162</v>
      </c>
      <c r="B127" s="219"/>
      <c r="C127" s="219"/>
      <c r="D127" s="219"/>
      <c r="E127" s="219"/>
      <c r="F127" s="219"/>
      <c r="G127" s="219"/>
      <c r="H127" s="219"/>
      <c r="I127" s="219"/>
      <c r="J127" s="219"/>
      <c r="K127" s="219"/>
      <c r="L127" s="219"/>
      <c r="M127" s="219"/>
      <c r="N127" s="219"/>
      <c r="O127" s="219"/>
      <c r="P127" s="219"/>
      <c r="Q127" s="219"/>
      <c r="R127" s="219"/>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row>
    <row r="128" spans="1:49" ht="12" customHeight="1">
      <c r="A128" s="329"/>
      <c r="B128" s="330"/>
      <c r="C128" s="330"/>
      <c r="D128" s="330"/>
      <c r="E128" s="330"/>
      <c r="F128" s="330"/>
      <c r="G128" s="330"/>
      <c r="H128" s="330"/>
      <c r="I128" s="330"/>
      <c r="J128" s="330"/>
      <c r="K128" s="330"/>
      <c r="L128" s="330"/>
      <c r="AA128" s="8"/>
      <c r="AB128" s="8"/>
      <c r="AC128" s="8"/>
      <c r="AD128" s="8"/>
      <c r="AE128" s="8"/>
      <c r="AF128" s="8"/>
      <c r="AG128" s="8"/>
      <c r="AH128" s="8"/>
      <c r="AI128" s="8"/>
      <c r="AJ128" s="8"/>
      <c r="AK128" s="8"/>
      <c r="AL128" s="8"/>
      <c r="AM128" s="8"/>
      <c r="AN128" s="8"/>
      <c r="AO128" s="8"/>
      <c r="AP128" s="8"/>
      <c r="AQ128" s="8"/>
      <c r="AR128" s="8"/>
      <c r="AS128" s="8"/>
      <c r="AT128" s="8"/>
      <c r="AU128" s="8"/>
      <c r="AV128" s="8"/>
      <c r="AW128" s="8"/>
    </row>
    <row r="129" spans="1:49" ht="11.2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row>
    <row r="130" spans="1:49">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row>
    <row r="131" spans="1:49">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row>
    <row r="132" spans="1:49">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row>
    <row r="133" spans="1:49">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row>
    <row r="134" spans="1:49">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row>
    <row r="135" spans="1:49">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row>
    <row r="136" spans="1:49">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row>
    <row r="137" spans="1:49">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row>
    <row r="138" spans="1:49">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row>
    <row r="139" spans="1:49">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row>
    <row r="140" spans="1:49">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row>
    <row r="141" spans="1:49">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row>
    <row r="142" spans="1:49">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row>
    <row r="143" spans="1:49">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row>
    <row r="144" spans="1:49">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row>
    <row r="145" spans="1:49">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row>
    <row r="146" spans="1:49">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row>
    <row r="147" spans="1:49">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row>
    <row r="148" spans="1:49">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row>
    <row r="149" spans="1:49">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row>
    <row r="150" spans="1:49">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row>
    <row r="151" spans="1:49">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row>
    <row r="152" spans="1:49">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row>
    <row r="153" spans="1:49">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row>
    <row r="154" spans="1:49">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row>
    <row r="155" spans="1:49">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row>
    <row r="156" spans="1:49">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row>
    <row r="157" spans="1:49">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row>
    <row r="158" spans="1:49">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row>
    <row r="159" spans="1:49">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row>
    <row r="160" spans="1:49">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row>
    <row r="161" spans="1:74">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row>
    <row r="162" spans="1:74">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row>
    <row r="163" spans="1:74">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row>
    <row r="164" spans="1:74">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row>
    <row r="165" spans="1:74">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row>
    <row r="166" spans="1:74">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row>
    <row r="167" spans="1:74">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row>
    <row r="168" spans="1:74">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row>
    <row r="169" spans="1:74">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row>
    <row r="170" spans="1:74">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row>
    <row r="171" spans="1:74">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row>
    <row r="172" spans="1:74">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row>
    <row r="173" spans="1:74">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row>
    <row r="174" spans="1:74">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row>
    <row r="175" spans="1:74">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row>
    <row r="176" spans="1:74">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row>
    <row r="177" spans="1:74">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row>
    <row r="178" spans="1:74">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row>
    <row r="179" spans="1:74">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row>
    <row r="180" spans="1:74">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row>
    <row r="181" spans="1:74">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row>
    <row r="182" spans="1:74">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row>
    <row r="183" spans="1:74">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row>
    <row r="184" spans="1:74">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row>
    <row r="185" spans="1:74">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row>
    <row r="186" spans="1:74">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row>
    <row r="187" spans="1:74">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row>
    <row r="188" spans="1:74">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row>
    <row r="189" spans="1:74">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row>
    <row r="190" spans="1:74">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row>
    <row r="191" spans="1:74">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row>
    <row r="192" spans="1:74">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row>
    <row r="193" spans="1:74">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row>
    <row r="194" spans="1:74">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row>
    <row r="195" spans="1:74">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row>
    <row r="196" spans="1:74">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row>
    <row r="197" spans="1:74">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row>
    <row r="198" spans="1:74">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row>
    <row r="199" spans="1:74">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row>
    <row r="200" spans="1:74">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row>
    <row r="201" spans="1:74">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row>
    <row r="202" spans="1:74">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row>
    <row r="203" spans="1:74">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row>
    <row r="204" spans="1:74">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row>
    <row r="205" spans="1:74">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row>
    <row r="206" spans="1:74">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row>
    <row r="207" spans="1:74">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row>
    <row r="208" spans="1:74">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row>
    <row r="209" spans="1:74">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row>
    <row r="210" spans="1:74">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row>
    <row r="211" spans="1:74">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row>
    <row r="212" spans="1:74">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row>
    <row r="213" spans="1:74">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row>
    <row r="214" spans="1:74">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row>
    <row r="215" spans="1:74">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row>
    <row r="216" spans="1:74">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row>
    <row r="217" spans="1:74">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row>
    <row r="218" spans="1:74">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row>
    <row r="219" spans="1:7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row>
    <row r="220" spans="1:7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row>
    <row r="221" spans="1:7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row>
    <row r="222" spans="1:7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row>
    <row r="223" spans="1:7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row>
    <row r="224" spans="1:7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row>
    <row r="225" spans="1:7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row>
    <row r="226" spans="1:7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row>
    <row r="227" spans="1:7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row>
    <row r="228" spans="1:7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row>
    <row r="229" spans="1:7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row>
    <row r="230" spans="1:7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row>
    <row r="231" spans="1:7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row>
    <row r="232" spans="1:7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row>
    <row r="233" spans="1:7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row>
    <row r="234" spans="1:7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row>
    <row r="235" spans="1:7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row>
    <row r="236" spans="1:7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row>
    <row r="237" spans="1:7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row>
    <row r="238" spans="1:7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row>
    <row r="239" spans="1:7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row>
    <row r="240" spans="1:7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row>
    <row r="241" spans="1:7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row>
    <row r="242" spans="1:7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row>
    <row r="243" spans="1:7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row>
    <row r="244" spans="1:7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row>
    <row r="245" spans="1:7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row>
  </sheetData>
  <sheetProtection password="CA57" sheet="1" objects="1" scenarios="1" selectLockedCells="1"/>
  <mergeCells count="57">
    <mergeCell ref="A11:V11"/>
    <mergeCell ref="A1:L1"/>
    <mergeCell ref="A3:Z3"/>
    <mergeCell ref="A5:N5"/>
    <mergeCell ref="A7:M7"/>
    <mergeCell ref="A8:M8"/>
    <mergeCell ref="A10:M10"/>
    <mergeCell ref="A9:M9"/>
    <mergeCell ref="A20:B20"/>
    <mergeCell ref="A27:B27"/>
    <mergeCell ref="A26:B26"/>
    <mergeCell ref="A25:B25"/>
    <mergeCell ref="A12:Z12"/>
    <mergeCell ref="A13:T13"/>
    <mergeCell ref="A15:T15"/>
    <mergeCell ref="A14:Z14"/>
    <mergeCell ref="A17:M17"/>
    <mergeCell ref="A16:T16"/>
    <mergeCell ref="I26:K26"/>
    <mergeCell ref="I27:K27"/>
    <mergeCell ref="A22:B22"/>
    <mergeCell ref="D26:F26"/>
    <mergeCell ref="D27:F27"/>
    <mergeCell ref="D25:F25"/>
    <mergeCell ref="I25:K25"/>
    <mergeCell ref="A38:M38"/>
    <mergeCell ref="B40:C40"/>
    <mergeCell ref="A87:L87"/>
    <mergeCell ref="D28:F28"/>
    <mergeCell ref="A29:B29"/>
    <mergeCell ref="H29:K29"/>
    <mergeCell ref="A128:L128"/>
    <mergeCell ref="A108:G108"/>
    <mergeCell ref="A113:L113"/>
    <mergeCell ref="A120:N120"/>
    <mergeCell ref="A121:N121"/>
    <mergeCell ref="A122:N122"/>
    <mergeCell ref="A126:L126"/>
    <mergeCell ref="A125:L125"/>
    <mergeCell ref="F111:G111"/>
    <mergeCell ref="A114:Z114"/>
    <mergeCell ref="A93:A95"/>
    <mergeCell ref="B93:B95"/>
    <mergeCell ref="C93:D94"/>
    <mergeCell ref="E93:H93"/>
    <mergeCell ref="E94:F94"/>
    <mergeCell ref="G94:H94"/>
    <mergeCell ref="A90:Y90"/>
    <mergeCell ref="A28:B28"/>
    <mergeCell ref="A85:C85"/>
    <mergeCell ref="A30:Z30"/>
    <mergeCell ref="A88:N88"/>
    <mergeCell ref="D31:H31"/>
    <mergeCell ref="A31:C31"/>
    <mergeCell ref="A36:L36"/>
    <mergeCell ref="A33:C33"/>
    <mergeCell ref="A34:C34"/>
  </mergeCells>
  <phoneticPr fontId="1" type="noConversion"/>
  <conditionalFormatting sqref="A33:C33">
    <cfRule type="expression" dxfId="6" priority="3" stopIfTrue="1">
      <formula>#REF!=2</formula>
    </cfRule>
  </conditionalFormatting>
  <conditionalFormatting sqref="C117">
    <cfRule type="cellIs" dxfId="5" priority="6" stopIfTrue="1" operator="greaterThan">
      <formula>$H$106</formula>
    </cfRule>
  </conditionalFormatting>
  <conditionalFormatting sqref="I26">
    <cfRule type="expression" dxfId="4" priority="5" stopIfTrue="1">
      <formula>OR(J26&lt;&gt;0,K26&lt;&gt;0)</formula>
    </cfRule>
  </conditionalFormatting>
  <conditionalFormatting sqref="I27">
    <cfRule type="expression" dxfId="3" priority="8" stopIfTrue="1">
      <formula>$C$20&lt;&gt;0</formula>
    </cfRule>
  </conditionalFormatting>
  <conditionalFormatting sqref="J26">
    <cfRule type="expression" dxfId="2" priority="1" stopIfTrue="1">
      <formula>OR(#REF!&lt;&gt;0,K26&lt;&gt;0)</formula>
    </cfRule>
  </conditionalFormatting>
  <conditionalFormatting sqref="J34:V34">
    <cfRule type="expression" dxfId="1" priority="7" stopIfTrue="1">
      <formula>$J$20=1</formula>
    </cfRule>
  </conditionalFormatting>
  <conditionalFormatting sqref="K26">
    <cfRule type="expression" dxfId="0" priority="2" stopIfTrue="1">
      <formula>OR(#REF!&lt;&gt;0,#REF!&lt;&gt;0)</formula>
    </cfRule>
  </conditionalFormatting>
  <pageMargins left="0.17" right="0.16" top="0.36" bottom="0.39" header="0.21" footer="0.19"/>
  <pageSetup paperSize="9" scale="35" orientation="portrait"/>
  <headerFooter alignWithMargins="0">
    <oddHeader>&amp;F</oddHeader>
    <oddFooter>&amp;A</oddFooter>
  </headerFooter>
  <rowBreaks count="1" manualBreakCount="1">
    <brk id="127" max="16383" man="1"/>
  </rowBreaks>
  <colBreaks count="1" manualBreakCount="1">
    <brk id="26"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30730" r:id="rId3" name="Option Button 10">
              <controlPr locked="0" defaultSize="0" autoFill="0" autoLine="0" autoPict="0">
                <anchor moveWithCells="1">
                  <from>
                    <xdr:col>2</xdr:col>
                    <xdr:colOff>12700</xdr:colOff>
                    <xdr:row>21</xdr:row>
                    <xdr:rowOff>0</xdr:rowOff>
                  </from>
                  <to>
                    <xdr:col>3</xdr:col>
                    <xdr:colOff>3175</xdr:colOff>
                    <xdr:row>21</xdr:row>
                    <xdr:rowOff>787400</xdr:rowOff>
                  </to>
                </anchor>
              </controlPr>
            </control>
          </mc:Choice>
        </mc:AlternateContent>
        <mc:AlternateContent xmlns:mc="http://schemas.openxmlformats.org/markup-compatibility/2006">
          <mc:Choice Requires="x14">
            <control shapeId="30731" r:id="rId4" name="Option Button 11">
              <controlPr locked="0" defaultSize="0" autoFill="0" autoLine="0" autoPict="0">
                <anchor moveWithCells="1">
                  <from>
                    <xdr:col>3</xdr:col>
                    <xdr:colOff>114300</xdr:colOff>
                    <xdr:row>21</xdr:row>
                    <xdr:rowOff>0</xdr:rowOff>
                  </from>
                  <to>
                    <xdr:col>4</xdr:col>
                    <xdr:colOff>546100</xdr:colOff>
                    <xdr:row>22</xdr:row>
                    <xdr:rowOff>12700</xdr:rowOff>
                  </to>
                </anchor>
              </controlPr>
            </control>
          </mc:Choice>
        </mc:AlternateContent>
        <mc:AlternateContent xmlns:mc="http://schemas.openxmlformats.org/markup-compatibility/2006">
          <mc:Choice Requires="x14">
            <control shapeId="30732" r:id="rId5" name="Option Button 12">
              <controlPr locked="0" defaultSize="0" autoFill="0" autoLine="0" autoPict="0">
                <anchor moveWithCells="1">
                  <from>
                    <xdr:col>5</xdr:col>
                    <xdr:colOff>0</xdr:colOff>
                    <xdr:row>21</xdr:row>
                    <xdr:rowOff>25400</xdr:rowOff>
                  </from>
                  <to>
                    <xdr:col>6</xdr:col>
                    <xdr:colOff>647700</xdr:colOff>
                    <xdr:row>21</xdr:row>
                    <xdr:rowOff>787400</xdr:rowOff>
                  </to>
                </anchor>
              </controlPr>
            </control>
          </mc:Choice>
        </mc:AlternateContent>
        <mc:AlternateContent xmlns:mc="http://schemas.openxmlformats.org/markup-compatibility/2006">
          <mc:Choice Requires="x14">
            <control shapeId="30733" r:id="rId6" name="Option Button 13">
              <controlPr locked="0" defaultSize="0" autoFill="0" autoLine="0" autoPict="0">
                <anchor moveWithCells="1">
                  <from>
                    <xdr:col>3</xdr:col>
                    <xdr:colOff>685800</xdr:colOff>
                    <xdr:row>19</xdr:row>
                    <xdr:rowOff>38100</xdr:rowOff>
                  </from>
                  <to>
                    <xdr:col>6</xdr:col>
                    <xdr:colOff>584200</xdr:colOff>
                    <xdr:row>19</xdr:row>
                    <xdr:rowOff>673100</xdr:rowOff>
                  </to>
                </anchor>
              </controlPr>
            </control>
          </mc:Choice>
        </mc:AlternateContent>
        <mc:AlternateContent xmlns:mc="http://schemas.openxmlformats.org/markup-compatibility/2006">
          <mc:Choice Requires="x14">
            <control shapeId="30734" r:id="rId7" name="Option Button 14">
              <controlPr locked="0" defaultSize="0" autoFill="0" autoLine="0" autoPict="0">
                <anchor moveWithCells="1">
                  <from>
                    <xdr:col>2</xdr:col>
                    <xdr:colOff>38100</xdr:colOff>
                    <xdr:row>19</xdr:row>
                    <xdr:rowOff>25400</xdr:rowOff>
                  </from>
                  <to>
                    <xdr:col>3</xdr:col>
                    <xdr:colOff>663575</xdr:colOff>
                    <xdr:row>19</xdr:row>
                    <xdr:rowOff>673100</xdr:rowOff>
                  </to>
                </anchor>
              </controlPr>
            </control>
          </mc:Choice>
        </mc:AlternateContent>
        <mc:AlternateContent xmlns:mc="http://schemas.openxmlformats.org/markup-compatibility/2006">
          <mc:Choice Requires="x14">
            <control shapeId="30735" r:id="rId8" name="Group Box 15">
              <controlPr defaultSize="0" autoFill="0" autoPict="0">
                <anchor moveWithCells="1">
                  <from>
                    <xdr:col>1</xdr:col>
                    <xdr:colOff>1549400</xdr:colOff>
                    <xdr:row>20</xdr:row>
                    <xdr:rowOff>279400</xdr:rowOff>
                  </from>
                  <to>
                    <xdr:col>7</xdr:col>
                    <xdr:colOff>0</xdr:colOff>
                    <xdr:row>22</xdr:row>
                    <xdr:rowOff>50800</xdr:rowOff>
                  </to>
                </anchor>
              </controlPr>
            </control>
          </mc:Choice>
        </mc:AlternateContent>
        <mc:AlternateContent xmlns:mc="http://schemas.openxmlformats.org/markup-compatibility/2006">
          <mc:Choice Requires="x14">
            <control shapeId="30736" r:id="rId9" name="Group Box 16">
              <controlPr defaultSize="0" autoFill="0" autoPict="0">
                <anchor moveWithCells="1">
                  <from>
                    <xdr:col>1</xdr:col>
                    <xdr:colOff>1549400</xdr:colOff>
                    <xdr:row>18</xdr:row>
                    <xdr:rowOff>63500</xdr:rowOff>
                  </from>
                  <to>
                    <xdr:col>7</xdr:col>
                    <xdr:colOff>0</xdr:colOff>
                    <xdr:row>20</xdr:row>
                    <xdr:rowOff>25400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fbca8d8-f704-4dc4-bd7d-e57aff069bad" xsi:nil="true"/>
    <lcf76f155ced4ddcb4097134ff3c332f xmlns="4ce68754-2828-4c2b-add2-13759625a1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B4FAD46D26DB45941D59A73AE84F04" ma:contentTypeVersion="13" ma:contentTypeDescription="Create a new document." ma:contentTypeScope="" ma:versionID="d9051bb65ef585e7dd3f5f80cf3312b0">
  <xsd:schema xmlns:xsd="http://www.w3.org/2001/XMLSchema" xmlns:xs="http://www.w3.org/2001/XMLSchema" xmlns:p="http://schemas.microsoft.com/office/2006/metadata/properties" xmlns:ns2="4ce68754-2828-4c2b-add2-13759625a169" xmlns:ns3="5fbca8d8-f704-4dc4-bd7d-e57aff069bad" targetNamespace="http://schemas.microsoft.com/office/2006/metadata/properties" ma:root="true" ma:fieldsID="baadef917930b2643804646199059721" ns2:_="" ns3:_="">
    <xsd:import namespace="4ce68754-2828-4c2b-add2-13759625a169"/>
    <xsd:import namespace="5fbca8d8-f704-4dc4-bd7d-e57aff069ba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e68754-2828-4c2b-add2-13759625a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f8169e7-20d4-4f95-9450-953b2d8ea51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bca8d8-f704-4dc4-bd7d-e57aff069ba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af61308-aa6e-41fe-9771-b1645333d32d}" ma:internalName="TaxCatchAll" ma:showField="CatchAllData" ma:web="5fbca8d8-f704-4dc4-bd7d-e57aff069b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37C84A-DCAF-48A6-B68B-358D1D7A9ECB}"/>
</file>

<file path=customXml/itemProps2.xml><?xml version="1.0" encoding="utf-8"?>
<ds:datastoreItem xmlns:ds="http://schemas.openxmlformats.org/officeDocument/2006/customXml" ds:itemID="{8A06E3CA-7B39-4FC3-9ED5-4FF1FAC3ECDB}"/>
</file>

<file path=customXml/itemProps3.xml><?xml version="1.0" encoding="utf-8"?>
<ds:datastoreItem xmlns:ds="http://schemas.openxmlformats.org/officeDocument/2006/customXml" ds:itemID="{BF2B6F87-DC2D-419B-A206-2999B79AEF71}"/>
</file>

<file path=docProps/app.xml><?xml version="1.0" encoding="utf-8"?>
<Properties xmlns="http://schemas.openxmlformats.org/officeDocument/2006/extended-properties" xmlns:vt="http://schemas.openxmlformats.org/officeDocument/2006/docPropsVTypes">
  <Application>Microsoft Excel Online</Application>
  <Manager/>
  <Company>MSFL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msfuser</dc:creator>
  <cp:keywords/>
  <dc:description/>
  <cp:lastModifiedBy>Corinne Danet</cp:lastModifiedBy>
  <cp:revision/>
  <dcterms:created xsi:type="dcterms:W3CDTF">2011-10-18T16:48:42Z</dcterms:created>
  <dcterms:modified xsi:type="dcterms:W3CDTF">2024-05-19T16:38:26Z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0x01010044B4FAD46D26DB45941D59A73AE84F04</vt:lpwstr>
  </property>
  <property fmtid="{D5CDD505-2E9C-101B-9397-08002B2CF9AE}" pid="3" name="MediaServiceImageTags">
    <vt:lpwstr/>
  </property>
</Properties>
</file>