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sfintl.sharepoint.com/sites/MeaslesGuidelinerevision2024/Shared Documents/FINAL _ NE PAS MODIFIER/OUTILS_FRENCH_FINAL/Excel/"/>
    </mc:Choice>
  </mc:AlternateContent>
  <xr:revisionPtr revIDLastSave="60" documentId="8_{CC1EF09E-F419-4A85-BB5B-A32004E95A5F}" xr6:coauthVersionLast="47" xr6:coauthVersionMax="47" xr10:uidLastSave="{7DCB3F53-40D4-4E9B-A458-B18EBEBDE19C}"/>
  <bookViews>
    <workbookView xWindow="-110" yWindow="-110" windowWidth="19420" windowHeight="11500" firstSheet="27" activeTab="30" xr2:uid="{00000000-000D-0000-FFFF-FFFF00000000}"/>
  </bookViews>
  <sheets>
    <sheet name=" A lire avant utilisation" sheetId="53" r:id="rId1"/>
    <sheet name="Feuille manuelle récap Vacci" sheetId="67" r:id="rId2"/>
    <sheet name=" Synthèse District" sheetId="15" r:id="rId3"/>
    <sheet name="Vacci lieu exemple" sheetId="74" r:id="rId4"/>
    <sheet name="Lieu A" sheetId="56" r:id="rId5"/>
    <sheet name="Lieu B" sheetId="57" r:id="rId6"/>
    <sheet name="Lieu C" sheetId="58" r:id="rId7"/>
    <sheet name="Lieu D" sheetId="59" r:id="rId8"/>
    <sheet name="Location E" sheetId="60" r:id="rId9"/>
    <sheet name="Lieu F" sheetId="61" r:id="rId10"/>
    <sheet name="Lieu G" sheetId="62" r:id="rId11"/>
    <sheet name="Lieu H" sheetId="64" r:id="rId12"/>
    <sheet name="Lieu I" sheetId="65" r:id="rId13"/>
    <sheet name="Lieu J" sheetId="66" r:id="rId14"/>
    <sheet name="Lieu K" sheetId="69" r:id="rId15"/>
    <sheet name="Lieu L" sheetId="70" r:id="rId16"/>
    <sheet name="Lieu M" sheetId="71" r:id="rId17"/>
    <sheet name="Lieu N" sheetId="72" r:id="rId18"/>
    <sheet name="Lieu O" sheetId="76" r:id="rId19"/>
    <sheet name="Lieu P" sheetId="77" r:id="rId20"/>
    <sheet name="Lieu Q" sheetId="78" r:id="rId21"/>
    <sheet name="Lieu R" sheetId="79" r:id="rId22"/>
    <sheet name="Lieu S" sheetId="80" r:id="rId23"/>
    <sheet name="Lieu T" sheetId="81" r:id="rId24"/>
    <sheet name="Lieu U" sheetId="82" r:id="rId25"/>
    <sheet name="Lieu V" sheetId="83" r:id="rId26"/>
    <sheet name="Lieu W" sheetId="84" r:id="rId27"/>
    <sheet name="Lieu X" sheetId="85" r:id="rId28"/>
    <sheet name="Lieu Y" sheetId="86" r:id="rId29"/>
    <sheet name="Lieu Z" sheetId="87" r:id="rId30"/>
    <sheet name="Lieu AA" sheetId="75" r:id="rId31"/>
    <sheet name="Lieu BB" sheetId="89" r:id="rId32"/>
    <sheet name="Lieu CC" sheetId="90" r:id="rId33"/>
    <sheet name="Lieu DD" sheetId="88" r:id="rId34"/>
    <sheet name="END" sheetId="73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Print_Area" localSheetId="0">'[1]A lire avant utilisation'!$A$1:$I$49</definedName>
    <definedName name="_xlnm.Print_Area" localSheetId="2">'[2]Synth Vacci District  '!$A$1:$Q$38</definedName>
    <definedName name="_xlnm.Print_Area" localSheetId="34">'[3] Recap vacci lieu O'!$A$1:$M$75</definedName>
    <definedName name="_xlnm.Print_Area" localSheetId="1">'Feuille manuelle récap Vacci'!$A$1:$K$105</definedName>
    <definedName name="_xlnm.Print_Area" localSheetId="4">'[4]Récap vacci lieu A'!$A$1:$M$75</definedName>
    <definedName name="_xlnm.Print_Area" localSheetId="30">'[5] Recap vacci lieu N'!$A$1:$M$75</definedName>
    <definedName name="_xlnm.Print_Area" localSheetId="5">'[6]Récap vacci lieu B'!$A$1:$M$75</definedName>
    <definedName name="_xlnm.Print_Area" localSheetId="31">'[5] Recap vacci lieu N'!$A$1:$M$75</definedName>
    <definedName name="_xlnm.Print_Area" localSheetId="6">'[7]Récap vacci lieu C'!$A$1:$M$75</definedName>
    <definedName name="_xlnm.Print_Area" localSheetId="32">'[5] Recap vacci lieu N'!$A$1:$M$75</definedName>
    <definedName name="_xlnm.Print_Area" localSheetId="7">'[8]Récap vacci lieu D'!$A$1:$M$75</definedName>
    <definedName name="_xlnm.Print_Area" localSheetId="33">'[5] Recap vacci lieu N'!$A$1:$M$75</definedName>
    <definedName name="_xlnm.Print_Area" localSheetId="9">'[10] Récap vacci lieu F'!$A$1:$M$75</definedName>
    <definedName name="_xlnm.Print_Area" localSheetId="10">'[11]Récap vacci lieu G'!$A$1:$M$75</definedName>
    <definedName name="_xlnm.Print_Area" localSheetId="11">'[12]Récap vacci lieu H'!$A$1:$M$75</definedName>
    <definedName name="_xlnm.Print_Area" localSheetId="12">'[13]Récap vacci lieu I'!$A$1:$M$75</definedName>
    <definedName name="_xlnm.Print_Area" localSheetId="13">'[14] Recap vacci lieu J'!$A$1:$M$75</definedName>
    <definedName name="_xlnm.Print_Area" localSheetId="14">'[15] Recap vacci lieu K'!$A$1:$M$75</definedName>
    <definedName name="_xlnm.Print_Area" localSheetId="15">'[16] Recap vacci lieu L'!$A$1:$M$75</definedName>
    <definedName name="_xlnm.Print_Area" localSheetId="16">'[17] Recap vacci lieu M'!$A$1:$M$75</definedName>
    <definedName name="_xlnm.Print_Area" localSheetId="17">'[5] Recap vacci lieu N'!$A$1:$M$75</definedName>
    <definedName name="_xlnm.Print_Area" localSheetId="18">'[5] Recap vacci lieu N'!$A$1:$M$75</definedName>
    <definedName name="_xlnm.Print_Area" localSheetId="19">'[5] Recap vacci lieu N'!$A$1:$M$75</definedName>
    <definedName name="_xlnm.Print_Area" localSheetId="20">'[5] Recap vacci lieu N'!$A$1:$M$75</definedName>
    <definedName name="_xlnm.Print_Area" localSheetId="21">'[5] Recap vacci lieu N'!$A$1:$M$75</definedName>
    <definedName name="_xlnm.Print_Area" localSheetId="22">'[5] Recap vacci lieu N'!$A$1:$M$75</definedName>
    <definedName name="_xlnm.Print_Area" localSheetId="23">'[5] Recap vacci lieu N'!$A$1:$M$75</definedName>
    <definedName name="_xlnm.Print_Area" localSheetId="24">'[5] Recap vacci lieu N'!$A$1:$M$75</definedName>
    <definedName name="_xlnm.Print_Area" localSheetId="25">'[5] Recap vacci lieu N'!$A$1:$M$75</definedName>
    <definedName name="_xlnm.Print_Area" localSheetId="26">'[5] Recap vacci lieu N'!$A$1:$M$75</definedName>
    <definedName name="_xlnm.Print_Area" localSheetId="27">'[5] Recap vacci lieu N'!$A$1:$M$75</definedName>
    <definedName name="_xlnm.Print_Area" localSheetId="28">'[5] Recap vacci lieu N'!$A$1:$M$75</definedName>
    <definedName name="_xlnm.Print_Area" localSheetId="29">'[5] Recap vacci lieu N'!$A$1:$M$75</definedName>
    <definedName name="_xlnm.Print_Area" localSheetId="8">'[9] Récap vacci lieu E'!$A$1:$M$75</definedName>
    <definedName name="_xlnm.Print_Area" localSheetId="3">'[4]Récap vacci lieu A'!$A$1:$M$75</definedName>
    <definedName name="_xlnm.Print_Titles" localSheetId="34">'[3] Recap vacci lieu O'!$2:$5</definedName>
    <definedName name="_xlnm.Print_Titles" localSheetId="4">'[4]Récap vacci lieu A'!$2:$5</definedName>
    <definedName name="_xlnm.Print_Titles" localSheetId="30">'[5] Recap vacci lieu N'!$2:$5</definedName>
    <definedName name="_xlnm.Print_Titles" localSheetId="5">'[6]Récap vacci lieu B'!$2:$5</definedName>
    <definedName name="_xlnm.Print_Titles" localSheetId="31">'[5] Recap vacci lieu N'!$2:$5</definedName>
    <definedName name="_xlnm.Print_Titles" localSheetId="6">'[7]Récap vacci lieu C'!$2:$5</definedName>
    <definedName name="_xlnm.Print_Titles" localSheetId="32">'[5] Recap vacci lieu N'!$2:$5</definedName>
    <definedName name="_xlnm.Print_Titles" localSheetId="7">'[8]Récap vacci lieu D'!$2:$5</definedName>
    <definedName name="_xlnm.Print_Titles" localSheetId="33">'[5] Recap vacci lieu N'!$2:$5</definedName>
    <definedName name="_xlnm.Print_Titles" localSheetId="9">'[10] Récap vacci lieu F'!$2:$5</definedName>
    <definedName name="_xlnm.Print_Titles" localSheetId="10">'[11]Récap vacci lieu G'!$2:$5</definedName>
    <definedName name="_xlnm.Print_Titles" localSheetId="11">'[12]Récap vacci lieu H'!$2:$5</definedName>
    <definedName name="_xlnm.Print_Titles" localSheetId="12">'[13]Récap vacci lieu I'!$2:$5</definedName>
    <definedName name="_xlnm.Print_Titles" localSheetId="13">'[14] Recap vacci lieu J'!$2:$5</definedName>
    <definedName name="_xlnm.Print_Titles" localSheetId="14">'[15] Recap vacci lieu K'!$2:$5</definedName>
    <definedName name="_xlnm.Print_Titles" localSheetId="15">'[16] Recap vacci lieu L'!$2:$5</definedName>
    <definedName name="_xlnm.Print_Titles" localSheetId="16">'[17] Recap vacci lieu M'!$2:$5</definedName>
    <definedName name="_xlnm.Print_Titles" localSheetId="17">'[5] Recap vacci lieu N'!$2:$5</definedName>
    <definedName name="_xlnm.Print_Titles" localSheetId="18">'[5] Recap vacci lieu N'!$2:$5</definedName>
    <definedName name="_xlnm.Print_Titles" localSheetId="19">'[5] Recap vacci lieu N'!$2:$5</definedName>
    <definedName name="_xlnm.Print_Titles" localSheetId="20">'[5] Recap vacci lieu N'!$2:$5</definedName>
    <definedName name="_xlnm.Print_Titles" localSheetId="21">'[5] Recap vacci lieu N'!$2:$5</definedName>
    <definedName name="_xlnm.Print_Titles" localSheetId="22">'[5] Recap vacci lieu N'!$2:$5</definedName>
    <definedName name="_xlnm.Print_Titles" localSheetId="23">'[5] Recap vacci lieu N'!$2:$5</definedName>
    <definedName name="_xlnm.Print_Titles" localSheetId="24">'[5] Recap vacci lieu N'!$2:$5</definedName>
    <definedName name="_xlnm.Print_Titles" localSheetId="25">'[5] Recap vacci lieu N'!$2:$5</definedName>
    <definedName name="_xlnm.Print_Titles" localSheetId="26">'[5] Recap vacci lieu N'!$2:$5</definedName>
    <definedName name="_xlnm.Print_Titles" localSheetId="27">'[5] Recap vacci lieu N'!$2:$5</definedName>
    <definedName name="_xlnm.Print_Titles" localSheetId="28">'[5] Recap vacci lieu N'!$2:$5</definedName>
    <definedName name="_xlnm.Print_Titles" localSheetId="29">'[5] Recap vacci lieu N'!$2:$5</definedName>
    <definedName name="_xlnm.Print_Titles" localSheetId="8">'[9] Récap vacci lieu E'!$2:$5</definedName>
    <definedName name="_xlnm.Print_Titles" localSheetId="3">'[4]Récap vacci lieu A'!$2:$5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85" l="1"/>
  <c r="Z43" i="15" s="1"/>
  <c r="S61" i="85"/>
  <c r="M69" i="85" s="1"/>
  <c r="M61" i="85"/>
  <c r="J61" i="85"/>
  <c r="M68" i="85" s="1"/>
  <c r="E61" i="85"/>
  <c r="D61" i="85"/>
  <c r="L61" i="85" s="1"/>
  <c r="T60" i="85"/>
  <c r="P60" i="85"/>
  <c r="O60" i="85"/>
  <c r="J60" i="85"/>
  <c r="Q59" i="85"/>
  <c r="P59" i="85"/>
  <c r="M59" i="85"/>
  <c r="J59" i="85"/>
  <c r="T59" i="85" s="1"/>
  <c r="N58" i="85"/>
  <c r="K58" i="85"/>
  <c r="J58" i="85"/>
  <c r="T58" i="85" s="1"/>
  <c r="P57" i="85"/>
  <c r="M57" i="85"/>
  <c r="L57" i="85"/>
  <c r="J57" i="85"/>
  <c r="T57" i="85" s="1"/>
  <c r="T56" i="85"/>
  <c r="P56" i="85"/>
  <c r="M56" i="85"/>
  <c r="K56" i="85"/>
  <c r="J56" i="85"/>
  <c r="T55" i="85"/>
  <c r="Q55" i="85"/>
  <c r="K55" i="85"/>
  <c r="J55" i="85"/>
  <c r="T54" i="85"/>
  <c r="P54" i="85"/>
  <c r="O54" i="85"/>
  <c r="J54" i="85"/>
  <c r="Q53" i="85"/>
  <c r="P53" i="85"/>
  <c r="M53" i="85"/>
  <c r="J53" i="85"/>
  <c r="T53" i="85" s="1"/>
  <c r="K52" i="85"/>
  <c r="J52" i="85"/>
  <c r="T52" i="85" s="1"/>
  <c r="P51" i="85"/>
  <c r="M51" i="85"/>
  <c r="L51" i="85"/>
  <c r="J51" i="85"/>
  <c r="T51" i="85" s="1"/>
  <c r="T50" i="85"/>
  <c r="P50" i="85"/>
  <c r="M50" i="85"/>
  <c r="K50" i="85"/>
  <c r="J50" i="85"/>
  <c r="T49" i="85"/>
  <c r="Q49" i="85"/>
  <c r="K49" i="85"/>
  <c r="J49" i="85"/>
  <c r="T48" i="85"/>
  <c r="P48" i="85"/>
  <c r="O48" i="85"/>
  <c r="J48" i="85"/>
  <c r="Q47" i="85"/>
  <c r="P47" i="85"/>
  <c r="M47" i="85"/>
  <c r="J47" i="85"/>
  <c r="T47" i="85" s="1"/>
  <c r="K46" i="85"/>
  <c r="J46" i="85"/>
  <c r="T46" i="85" s="1"/>
  <c r="P45" i="85"/>
  <c r="M45" i="85"/>
  <c r="L45" i="85"/>
  <c r="J45" i="85"/>
  <c r="T45" i="85" s="1"/>
  <c r="T44" i="85"/>
  <c r="P44" i="85"/>
  <c r="M44" i="85"/>
  <c r="K44" i="85"/>
  <c r="J44" i="85"/>
  <c r="R44" i="85" s="1"/>
  <c r="T43" i="85"/>
  <c r="Q43" i="85"/>
  <c r="P43" i="85"/>
  <c r="K43" i="85"/>
  <c r="J43" i="85"/>
  <c r="T42" i="85"/>
  <c r="P42" i="85"/>
  <c r="O42" i="85"/>
  <c r="J42" i="85"/>
  <c r="Q41" i="85"/>
  <c r="P41" i="85"/>
  <c r="M41" i="85"/>
  <c r="J41" i="85"/>
  <c r="T41" i="85" s="1"/>
  <c r="K40" i="85"/>
  <c r="J40" i="85"/>
  <c r="T40" i="85" s="1"/>
  <c r="P39" i="85"/>
  <c r="M39" i="85"/>
  <c r="L39" i="85"/>
  <c r="J39" i="85"/>
  <c r="T39" i="85" s="1"/>
  <c r="T38" i="85"/>
  <c r="P38" i="85"/>
  <c r="M38" i="85"/>
  <c r="K38" i="85"/>
  <c r="J38" i="85"/>
  <c r="R38" i="85" s="1"/>
  <c r="T37" i="85"/>
  <c r="Q37" i="85"/>
  <c r="P37" i="85"/>
  <c r="K37" i="85"/>
  <c r="J37" i="85"/>
  <c r="T36" i="85"/>
  <c r="P36" i="85"/>
  <c r="O36" i="85"/>
  <c r="J36" i="85"/>
  <c r="Q35" i="85"/>
  <c r="P35" i="85"/>
  <c r="M35" i="85"/>
  <c r="J35" i="85"/>
  <c r="T35" i="85" s="1"/>
  <c r="K34" i="85"/>
  <c r="J34" i="85"/>
  <c r="T34" i="85" s="1"/>
  <c r="P33" i="85"/>
  <c r="M33" i="85"/>
  <c r="L33" i="85"/>
  <c r="J33" i="85"/>
  <c r="T33" i="85" s="1"/>
  <c r="T32" i="85"/>
  <c r="P32" i="85"/>
  <c r="M32" i="85"/>
  <c r="K32" i="85"/>
  <c r="J32" i="85"/>
  <c r="R32" i="85" s="1"/>
  <c r="T31" i="85"/>
  <c r="Q31" i="85"/>
  <c r="P31" i="85"/>
  <c r="K31" i="85"/>
  <c r="J31" i="85"/>
  <c r="T30" i="85"/>
  <c r="P30" i="85"/>
  <c r="O30" i="85"/>
  <c r="J30" i="85"/>
  <c r="Q29" i="85"/>
  <c r="P29" i="85"/>
  <c r="M29" i="85"/>
  <c r="J29" i="85"/>
  <c r="T29" i="85" s="1"/>
  <c r="K28" i="85"/>
  <c r="J28" i="85"/>
  <c r="T28" i="85" s="1"/>
  <c r="P27" i="85"/>
  <c r="M27" i="85"/>
  <c r="L27" i="85"/>
  <c r="J27" i="85"/>
  <c r="T27" i="85" s="1"/>
  <c r="T26" i="85"/>
  <c r="P26" i="85"/>
  <c r="M26" i="85"/>
  <c r="K26" i="85"/>
  <c r="J26" i="85"/>
  <c r="R26" i="85" s="1"/>
  <c r="T25" i="85"/>
  <c r="Q25" i="85"/>
  <c r="P25" i="85"/>
  <c r="K25" i="85"/>
  <c r="J25" i="85"/>
  <c r="T24" i="85"/>
  <c r="P24" i="85"/>
  <c r="O24" i="85"/>
  <c r="J24" i="85"/>
  <c r="Q23" i="85"/>
  <c r="P23" i="85"/>
  <c r="M23" i="85"/>
  <c r="J23" i="85"/>
  <c r="T23" i="85" s="1"/>
  <c r="K22" i="85"/>
  <c r="J22" i="85"/>
  <c r="T22" i="85" s="1"/>
  <c r="P21" i="85"/>
  <c r="M21" i="85"/>
  <c r="L21" i="85"/>
  <c r="J21" i="85"/>
  <c r="T21" i="85" s="1"/>
  <c r="T20" i="85"/>
  <c r="P20" i="85"/>
  <c r="M20" i="85"/>
  <c r="K20" i="85"/>
  <c r="J20" i="85"/>
  <c r="R20" i="85" s="1"/>
  <c r="T19" i="85"/>
  <c r="Q19" i="85"/>
  <c r="P19" i="85"/>
  <c r="K19" i="85"/>
  <c r="J19" i="85"/>
  <c r="T18" i="85"/>
  <c r="P18" i="85"/>
  <c r="O18" i="85"/>
  <c r="J18" i="85"/>
  <c r="Q17" i="85"/>
  <c r="P17" i="85"/>
  <c r="M17" i="85"/>
  <c r="J17" i="85"/>
  <c r="T17" i="85" s="1"/>
  <c r="K16" i="85"/>
  <c r="J16" i="85"/>
  <c r="T16" i="85" s="1"/>
  <c r="R15" i="85"/>
  <c r="Q15" i="85"/>
  <c r="P15" i="85"/>
  <c r="O15" i="85"/>
  <c r="N15" i="85"/>
  <c r="M15" i="85"/>
  <c r="L15" i="85"/>
  <c r="I15" i="85"/>
  <c r="I61" i="85" s="1"/>
  <c r="H15" i="85"/>
  <c r="H61" i="85" s="1"/>
  <c r="G15" i="85"/>
  <c r="G61" i="85" s="1"/>
  <c r="O61" i="85" s="1"/>
  <c r="F15" i="85"/>
  <c r="F61" i="85" s="1"/>
  <c r="E15" i="85"/>
  <c r="D15" i="85"/>
  <c r="C15" i="85"/>
  <c r="C61" i="85" s="1"/>
  <c r="Z16" i="15" s="1"/>
  <c r="J12" i="85"/>
  <c r="K57" i="85" s="1"/>
  <c r="I12" i="85"/>
  <c r="Q60" i="85" s="1"/>
  <c r="H12" i="85"/>
  <c r="P55" i="85" s="1"/>
  <c r="G12" i="85"/>
  <c r="O59" i="85" s="1"/>
  <c r="F12" i="85"/>
  <c r="N59" i="85" s="1"/>
  <c r="E12" i="85"/>
  <c r="M58" i="85" s="1"/>
  <c r="D12" i="85"/>
  <c r="L58" i="85" s="1"/>
  <c r="C12" i="85"/>
  <c r="K11" i="85"/>
  <c r="K12" i="85" s="1"/>
  <c r="J11" i="85"/>
  <c r="M67" i="83"/>
  <c r="S61" i="83"/>
  <c r="M69" i="83" s="1"/>
  <c r="N61" i="83"/>
  <c r="G61" i="83"/>
  <c r="F61" i="83"/>
  <c r="E61" i="83"/>
  <c r="M61" i="83" s="1"/>
  <c r="D61" i="83"/>
  <c r="L61" i="83" s="1"/>
  <c r="C61" i="83"/>
  <c r="X16" i="15" s="1"/>
  <c r="T60" i="83"/>
  <c r="L60" i="83"/>
  <c r="J60" i="83"/>
  <c r="R60" i="83" s="1"/>
  <c r="T59" i="83"/>
  <c r="R59" i="83"/>
  <c r="Q59" i="83"/>
  <c r="J59" i="83"/>
  <c r="T58" i="83"/>
  <c r="R58" i="83"/>
  <c r="P58" i="83"/>
  <c r="J58" i="83"/>
  <c r="N57" i="83"/>
  <c r="M57" i="83"/>
  <c r="J57" i="83"/>
  <c r="T57" i="83" s="1"/>
  <c r="T56" i="83"/>
  <c r="N56" i="83"/>
  <c r="M56" i="83"/>
  <c r="L56" i="83"/>
  <c r="K56" i="83"/>
  <c r="J56" i="83"/>
  <c r="N55" i="83"/>
  <c r="M55" i="83"/>
  <c r="L55" i="83"/>
  <c r="K55" i="83"/>
  <c r="J55" i="83"/>
  <c r="T55" i="83" s="1"/>
  <c r="T54" i="83"/>
  <c r="L54" i="83"/>
  <c r="J54" i="83"/>
  <c r="R54" i="83" s="1"/>
  <c r="T53" i="83"/>
  <c r="R53" i="83"/>
  <c r="Q53" i="83"/>
  <c r="M53" i="83"/>
  <c r="J53" i="83"/>
  <c r="T52" i="83"/>
  <c r="R52" i="83"/>
  <c r="J52" i="83"/>
  <c r="N51" i="83"/>
  <c r="M51" i="83"/>
  <c r="J51" i="83"/>
  <c r="T51" i="83" s="1"/>
  <c r="T50" i="83"/>
  <c r="N50" i="83"/>
  <c r="M50" i="83"/>
  <c r="L50" i="83"/>
  <c r="K50" i="83"/>
  <c r="J50" i="83"/>
  <c r="N49" i="83"/>
  <c r="M49" i="83"/>
  <c r="L49" i="83"/>
  <c r="K49" i="83"/>
  <c r="J49" i="83"/>
  <c r="T49" i="83" s="1"/>
  <c r="T48" i="83"/>
  <c r="L48" i="83"/>
  <c r="J48" i="83"/>
  <c r="R48" i="83" s="1"/>
  <c r="T47" i="83"/>
  <c r="R47" i="83"/>
  <c r="Q47" i="83"/>
  <c r="M47" i="83"/>
  <c r="J47" i="83"/>
  <c r="T46" i="83"/>
  <c r="R46" i="83"/>
  <c r="J46" i="83"/>
  <c r="N45" i="83"/>
  <c r="M45" i="83"/>
  <c r="J45" i="83"/>
  <c r="T45" i="83" s="1"/>
  <c r="T44" i="83"/>
  <c r="N44" i="83"/>
  <c r="M44" i="83"/>
  <c r="L44" i="83"/>
  <c r="K44" i="83"/>
  <c r="J44" i="83"/>
  <c r="N43" i="83"/>
  <c r="M43" i="83"/>
  <c r="L43" i="83"/>
  <c r="K43" i="83"/>
  <c r="J43" i="83"/>
  <c r="T43" i="83" s="1"/>
  <c r="T42" i="83"/>
  <c r="L42" i="83"/>
  <c r="J42" i="83"/>
  <c r="R42" i="83" s="1"/>
  <c r="T41" i="83"/>
  <c r="R41" i="83"/>
  <c r="Q41" i="83"/>
  <c r="M41" i="83"/>
  <c r="J41" i="83"/>
  <c r="T40" i="83"/>
  <c r="R40" i="83"/>
  <c r="J40" i="83"/>
  <c r="N39" i="83"/>
  <c r="M39" i="83"/>
  <c r="J39" i="83"/>
  <c r="T39" i="83" s="1"/>
  <c r="T38" i="83"/>
  <c r="N38" i="83"/>
  <c r="M38" i="83"/>
  <c r="L38" i="83"/>
  <c r="K38" i="83"/>
  <c r="J38" i="83"/>
  <c r="R38" i="83" s="1"/>
  <c r="N37" i="83"/>
  <c r="M37" i="83"/>
  <c r="L37" i="83"/>
  <c r="K37" i="83"/>
  <c r="J37" i="83"/>
  <c r="T37" i="83" s="1"/>
  <c r="T36" i="83"/>
  <c r="L36" i="83"/>
  <c r="J36" i="83"/>
  <c r="R36" i="83" s="1"/>
  <c r="T35" i="83"/>
  <c r="R35" i="83"/>
  <c r="Q35" i="83"/>
  <c r="M35" i="83"/>
  <c r="J35" i="83"/>
  <c r="T34" i="83"/>
  <c r="R34" i="83"/>
  <c r="J34" i="83"/>
  <c r="N33" i="83"/>
  <c r="M33" i="83"/>
  <c r="J33" i="83"/>
  <c r="T33" i="83" s="1"/>
  <c r="T32" i="83"/>
  <c r="N32" i="83"/>
  <c r="M32" i="83"/>
  <c r="L32" i="83"/>
  <c r="K32" i="83"/>
  <c r="J32" i="83"/>
  <c r="R32" i="83" s="1"/>
  <c r="N31" i="83"/>
  <c r="M31" i="83"/>
  <c r="L31" i="83"/>
  <c r="K31" i="83"/>
  <c r="J31" i="83"/>
  <c r="T31" i="83" s="1"/>
  <c r="T30" i="83"/>
  <c r="L30" i="83"/>
  <c r="J30" i="83"/>
  <c r="R30" i="83" s="1"/>
  <c r="T29" i="83"/>
  <c r="R29" i="83"/>
  <c r="Q29" i="83"/>
  <c r="M29" i="83"/>
  <c r="J29" i="83"/>
  <c r="T28" i="83"/>
  <c r="R28" i="83"/>
  <c r="J28" i="83"/>
  <c r="N27" i="83"/>
  <c r="M27" i="83"/>
  <c r="J27" i="83"/>
  <c r="T27" i="83" s="1"/>
  <c r="T26" i="83"/>
  <c r="N26" i="83"/>
  <c r="M26" i="83"/>
  <c r="L26" i="83"/>
  <c r="K26" i="83"/>
  <c r="J26" i="83"/>
  <c r="R26" i="83" s="1"/>
  <c r="N25" i="83"/>
  <c r="M25" i="83"/>
  <c r="L25" i="83"/>
  <c r="K25" i="83"/>
  <c r="J25" i="83"/>
  <c r="T25" i="83" s="1"/>
  <c r="T24" i="83"/>
  <c r="L24" i="83"/>
  <c r="J24" i="83"/>
  <c r="R24" i="83" s="1"/>
  <c r="T23" i="83"/>
  <c r="R23" i="83"/>
  <c r="Q23" i="83"/>
  <c r="M23" i="83"/>
  <c r="J23" i="83"/>
  <c r="T22" i="83"/>
  <c r="R22" i="83"/>
  <c r="J22" i="83"/>
  <c r="N21" i="83"/>
  <c r="M21" i="83"/>
  <c r="J21" i="83"/>
  <c r="T21" i="83" s="1"/>
  <c r="T20" i="83"/>
  <c r="N20" i="83"/>
  <c r="M20" i="83"/>
  <c r="L20" i="83"/>
  <c r="K20" i="83"/>
  <c r="J20" i="83"/>
  <c r="R20" i="83" s="1"/>
  <c r="N19" i="83"/>
  <c r="M19" i="83"/>
  <c r="L19" i="83"/>
  <c r="K19" i="83"/>
  <c r="J19" i="83"/>
  <c r="T19" i="83" s="1"/>
  <c r="T18" i="83"/>
  <c r="L18" i="83"/>
  <c r="J18" i="83"/>
  <c r="R18" i="83" s="1"/>
  <c r="T17" i="83"/>
  <c r="R17" i="83"/>
  <c r="Q17" i="83"/>
  <c r="M17" i="83"/>
  <c r="J17" i="83"/>
  <c r="T16" i="83"/>
  <c r="R16" i="83"/>
  <c r="J16" i="83"/>
  <c r="R15" i="83"/>
  <c r="Q15" i="83"/>
  <c r="P15" i="83"/>
  <c r="O15" i="83"/>
  <c r="N15" i="83"/>
  <c r="M15" i="83"/>
  <c r="L15" i="83"/>
  <c r="I15" i="83"/>
  <c r="I61" i="83" s="1"/>
  <c r="Q61" i="83" s="1"/>
  <c r="H15" i="83"/>
  <c r="H61" i="83" s="1"/>
  <c r="P61" i="83" s="1"/>
  <c r="X30" i="15" s="1"/>
  <c r="G15" i="83"/>
  <c r="J61" i="83" s="1"/>
  <c r="F15" i="83"/>
  <c r="E15" i="83"/>
  <c r="D15" i="83"/>
  <c r="C15" i="83"/>
  <c r="K12" i="83"/>
  <c r="R56" i="83" s="1"/>
  <c r="J12" i="83"/>
  <c r="K57" i="83" s="1"/>
  <c r="I12" i="83"/>
  <c r="Q60" i="83" s="1"/>
  <c r="H12" i="83"/>
  <c r="P59" i="83" s="1"/>
  <c r="G12" i="83"/>
  <c r="F12" i="83"/>
  <c r="N58" i="83" s="1"/>
  <c r="E12" i="83"/>
  <c r="M58" i="83" s="1"/>
  <c r="D12" i="83"/>
  <c r="L57" i="83" s="1"/>
  <c r="C12" i="83"/>
  <c r="K11" i="83"/>
  <c r="J11" i="83"/>
  <c r="O72" i="75"/>
  <c r="O70" i="75"/>
  <c r="E68" i="75"/>
  <c r="V64" i="75"/>
  <c r="O73" i="75" s="1"/>
  <c r="U64" i="75"/>
  <c r="P64" i="75"/>
  <c r="K64" i="75"/>
  <c r="S64" i="75" s="1"/>
  <c r="J64" i="75"/>
  <c r="R64" i="75" s="1"/>
  <c r="H64" i="75"/>
  <c r="F64" i="75"/>
  <c r="N64" i="75" s="1"/>
  <c r="E64" i="75"/>
  <c r="V63" i="75"/>
  <c r="S63" i="75"/>
  <c r="R63" i="75"/>
  <c r="Q63" i="75"/>
  <c r="P63" i="75"/>
  <c r="O63" i="75"/>
  <c r="N63" i="75"/>
  <c r="M63" i="75"/>
  <c r="L63" i="75"/>
  <c r="T63" i="75" s="1"/>
  <c r="V62" i="75"/>
  <c r="T62" i="75"/>
  <c r="S62" i="75"/>
  <c r="R62" i="75"/>
  <c r="Q62" i="75"/>
  <c r="P62" i="75"/>
  <c r="O62" i="75"/>
  <c r="N62" i="75"/>
  <c r="M62" i="75"/>
  <c r="L62" i="75"/>
  <c r="S61" i="75"/>
  <c r="R61" i="75"/>
  <c r="Q61" i="75"/>
  <c r="P61" i="75"/>
  <c r="O61" i="75"/>
  <c r="N61" i="75"/>
  <c r="M61" i="75"/>
  <c r="L61" i="75"/>
  <c r="V61" i="75" s="1"/>
  <c r="V60" i="75"/>
  <c r="S60" i="75"/>
  <c r="R60" i="75"/>
  <c r="Q60" i="75"/>
  <c r="P60" i="75"/>
  <c r="O60" i="75"/>
  <c r="N60" i="75"/>
  <c r="M60" i="75"/>
  <c r="L60" i="75"/>
  <c r="T60" i="75" s="1"/>
  <c r="V59" i="75"/>
  <c r="T59" i="75"/>
  <c r="S59" i="75"/>
  <c r="R59" i="75"/>
  <c r="Q59" i="75"/>
  <c r="P59" i="75"/>
  <c r="O59" i="75"/>
  <c r="N59" i="75"/>
  <c r="M59" i="75"/>
  <c r="L59" i="75"/>
  <c r="S58" i="75"/>
  <c r="R58" i="75"/>
  <c r="Q58" i="75"/>
  <c r="P58" i="75"/>
  <c r="O58" i="75"/>
  <c r="N58" i="75"/>
  <c r="M58" i="75"/>
  <c r="L58" i="75"/>
  <c r="V57" i="75"/>
  <c r="S57" i="75"/>
  <c r="R57" i="75"/>
  <c r="Q57" i="75"/>
  <c r="P57" i="75"/>
  <c r="O57" i="75"/>
  <c r="N57" i="75"/>
  <c r="M57" i="75"/>
  <c r="L57" i="75"/>
  <c r="T57" i="75" s="1"/>
  <c r="V56" i="75"/>
  <c r="T56" i="75"/>
  <c r="S56" i="75"/>
  <c r="R56" i="75"/>
  <c r="Q56" i="75"/>
  <c r="P56" i="75"/>
  <c r="O56" i="75"/>
  <c r="N56" i="75"/>
  <c r="M56" i="75"/>
  <c r="L56" i="75"/>
  <c r="S55" i="75"/>
  <c r="R55" i="75"/>
  <c r="Q55" i="75"/>
  <c r="P55" i="75"/>
  <c r="O55" i="75"/>
  <c r="N55" i="75"/>
  <c r="M55" i="75"/>
  <c r="L55" i="75"/>
  <c r="V55" i="75" s="1"/>
  <c r="V54" i="75"/>
  <c r="S54" i="75"/>
  <c r="R54" i="75"/>
  <c r="Q54" i="75"/>
  <c r="P54" i="75"/>
  <c r="O54" i="75"/>
  <c r="N54" i="75"/>
  <c r="M54" i="75"/>
  <c r="L54" i="75"/>
  <c r="T54" i="75" s="1"/>
  <c r="V53" i="75"/>
  <c r="T53" i="75"/>
  <c r="S53" i="75"/>
  <c r="R53" i="75"/>
  <c r="Q53" i="75"/>
  <c r="P53" i="75"/>
  <c r="O53" i="75"/>
  <c r="N53" i="75"/>
  <c r="M53" i="75"/>
  <c r="L53" i="75"/>
  <c r="S52" i="75"/>
  <c r="R52" i="75"/>
  <c r="Q52" i="75"/>
  <c r="P52" i="75"/>
  <c r="O52" i="75"/>
  <c r="N52" i="75"/>
  <c r="M52" i="75"/>
  <c r="L52" i="75"/>
  <c r="V51" i="75"/>
  <c r="S51" i="75"/>
  <c r="R51" i="75"/>
  <c r="Q51" i="75"/>
  <c r="P51" i="75"/>
  <c r="O51" i="75"/>
  <c r="N51" i="75"/>
  <c r="M51" i="75"/>
  <c r="L51" i="75"/>
  <c r="T51" i="75" s="1"/>
  <c r="V50" i="75"/>
  <c r="T50" i="75"/>
  <c r="S50" i="75"/>
  <c r="R50" i="75"/>
  <c r="Q50" i="75"/>
  <c r="P50" i="75"/>
  <c r="O50" i="75"/>
  <c r="N50" i="75"/>
  <c r="M50" i="75"/>
  <c r="L50" i="75"/>
  <c r="S49" i="75"/>
  <c r="R49" i="75"/>
  <c r="Q49" i="75"/>
  <c r="P49" i="75"/>
  <c r="O49" i="75"/>
  <c r="N49" i="75"/>
  <c r="M49" i="75"/>
  <c r="L49" i="75"/>
  <c r="V49" i="75" s="1"/>
  <c r="V48" i="75"/>
  <c r="S48" i="75"/>
  <c r="R48" i="75"/>
  <c r="Q48" i="75"/>
  <c r="P48" i="75"/>
  <c r="O48" i="75"/>
  <c r="N48" i="75"/>
  <c r="M48" i="75"/>
  <c r="L48" i="75"/>
  <c r="T48" i="75" s="1"/>
  <c r="V47" i="75"/>
  <c r="T47" i="75"/>
  <c r="S47" i="75"/>
  <c r="R47" i="75"/>
  <c r="Q47" i="75"/>
  <c r="P47" i="75"/>
  <c r="O47" i="75"/>
  <c r="N47" i="75"/>
  <c r="M47" i="75"/>
  <c r="L47" i="75"/>
  <c r="S46" i="75"/>
  <c r="R46" i="75"/>
  <c r="Q46" i="75"/>
  <c r="P46" i="75"/>
  <c r="O46" i="75"/>
  <c r="N46" i="75"/>
  <c r="M46" i="75"/>
  <c r="L46" i="75"/>
  <c r="V45" i="75"/>
  <c r="S45" i="75"/>
  <c r="R45" i="75"/>
  <c r="Q45" i="75"/>
  <c r="P45" i="75"/>
  <c r="O45" i="75"/>
  <c r="N45" i="75"/>
  <c r="M45" i="75"/>
  <c r="L45" i="75"/>
  <c r="T45" i="75" s="1"/>
  <c r="V44" i="75"/>
  <c r="T44" i="75"/>
  <c r="S44" i="75"/>
  <c r="R44" i="75"/>
  <c r="Q44" i="75"/>
  <c r="P44" i="75"/>
  <c r="O44" i="75"/>
  <c r="N44" i="75"/>
  <c r="M44" i="75"/>
  <c r="L44" i="75"/>
  <c r="S43" i="75"/>
  <c r="R43" i="75"/>
  <c r="Q43" i="75"/>
  <c r="P43" i="75"/>
  <c r="O43" i="75"/>
  <c r="N43" i="75"/>
  <c r="M43" i="75"/>
  <c r="L43" i="75"/>
  <c r="V43" i="75" s="1"/>
  <c r="V42" i="75"/>
  <c r="S42" i="75"/>
  <c r="R42" i="75"/>
  <c r="Q42" i="75"/>
  <c r="P42" i="75"/>
  <c r="O42" i="75"/>
  <c r="N42" i="75"/>
  <c r="M42" i="75"/>
  <c r="L42" i="75"/>
  <c r="T42" i="75" s="1"/>
  <c r="V41" i="75"/>
  <c r="T41" i="75"/>
  <c r="S41" i="75"/>
  <c r="R41" i="75"/>
  <c r="Q41" i="75"/>
  <c r="P41" i="75"/>
  <c r="O41" i="75"/>
  <c r="N41" i="75"/>
  <c r="M41" i="75"/>
  <c r="L41" i="75"/>
  <c r="S40" i="75"/>
  <c r="R40" i="75"/>
  <c r="Q40" i="75"/>
  <c r="P40" i="75"/>
  <c r="O40" i="75"/>
  <c r="N40" i="75"/>
  <c r="M40" i="75"/>
  <c r="L40" i="75"/>
  <c r="V39" i="75"/>
  <c r="S39" i="75"/>
  <c r="R39" i="75"/>
  <c r="Q39" i="75"/>
  <c r="P39" i="75"/>
  <c r="O39" i="75"/>
  <c r="N39" i="75"/>
  <c r="M39" i="75"/>
  <c r="L39" i="75"/>
  <c r="T39" i="75" s="1"/>
  <c r="V38" i="75"/>
  <c r="T38" i="75"/>
  <c r="S38" i="75"/>
  <c r="R38" i="75"/>
  <c r="Q38" i="75"/>
  <c r="P38" i="75"/>
  <c r="O38" i="75"/>
  <c r="N38" i="75"/>
  <c r="M38" i="75"/>
  <c r="L38" i="75"/>
  <c r="S37" i="75"/>
  <c r="R37" i="75"/>
  <c r="Q37" i="75"/>
  <c r="P37" i="75"/>
  <c r="O37" i="75"/>
  <c r="N37" i="75"/>
  <c r="M37" i="75"/>
  <c r="L37" i="75"/>
  <c r="V37" i="75" s="1"/>
  <c r="V36" i="75"/>
  <c r="S36" i="75"/>
  <c r="R36" i="75"/>
  <c r="Q36" i="75"/>
  <c r="P36" i="75"/>
  <c r="O36" i="75"/>
  <c r="N36" i="75"/>
  <c r="M36" i="75"/>
  <c r="L36" i="75"/>
  <c r="T36" i="75" s="1"/>
  <c r="V35" i="75"/>
  <c r="T35" i="75"/>
  <c r="S35" i="75"/>
  <c r="R35" i="75"/>
  <c r="Q35" i="75"/>
  <c r="P35" i="75"/>
  <c r="O35" i="75"/>
  <c r="N35" i="75"/>
  <c r="M35" i="75"/>
  <c r="L35" i="75"/>
  <c r="S34" i="75"/>
  <c r="R34" i="75"/>
  <c r="Q34" i="75"/>
  <c r="P34" i="75"/>
  <c r="O34" i="75"/>
  <c r="N34" i="75"/>
  <c r="M34" i="75"/>
  <c r="L34" i="75"/>
  <c r="V33" i="75"/>
  <c r="S33" i="75"/>
  <c r="R33" i="75"/>
  <c r="Q33" i="75"/>
  <c r="P33" i="75"/>
  <c r="O33" i="75"/>
  <c r="N33" i="75"/>
  <c r="M33" i="75"/>
  <c r="L33" i="75"/>
  <c r="T33" i="75" s="1"/>
  <c r="V32" i="75"/>
  <c r="T32" i="75"/>
  <c r="S32" i="75"/>
  <c r="R32" i="75"/>
  <c r="Q32" i="75"/>
  <c r="P32" i="75"/>
  <c r="O32" i="75"/>
  <c r="N32" i="75"/>
  <c r="M32" i="75"/>
  <c r="L32" i="75"/>
  <c r="S31" i="75"/>
  <c r="R31" i="75"/>
  <c r="Q31" i="75"/>
  <c r="P31" i="75"/>
  <c r="O31" i="75"/>
  <c r="N31" i="75"/>
  <c r="M31" i="75"/>
  <c r="L31" i="75"/>
  <c r="V31" i="75" s="1"/>
  <c r="V30" i="75"/>
  <c r="S30" i="75"/>
  <c r="R30" i="75"/>
  <c r="Q30" i="75"/>
  <c r="P30" i="75"/>
  <c r="O30" i="75"/>
  <c r="N30" i="75"/>
  <c r="M30" i="75"/>
  <c r="L30" i="75"/>
  <c r="T30" i="75" s="1"/>
  <c r="V29" i="75"/>
  <c r="T29" i="75"/>
  <c r="S29" i="75"/>
  <c r="R29" i="75"/>
  <c r="Q29" i="75"/>
  <c r="P29" i="75"/>
  <c r="O29" i="75"/>
  <c r="N29" i="75"/>
  <c r="M29" i="75"/>
  <c r="L29" i="75"/>
  <c r="S28" i="75"/>
  <c r="R28" i="75"/>
  <c r="Q28" i="75"/>
  <c r="P28" i="75"/>
  <c r="O28" i="75"/>
  <c r="N28" i="75"/>
  <c r="M28" i="75"/>
  <c r="L28" i="75"/>
  <c r="V27" i="75"/>
  <c r="S27" i="75"/>
  <c r="R27" i="75"/>
  <c r="Q27" i="75"/>
  <c r="P27" i="75"/>
  <c r="O27" i="75"/>
  <c r="N27" i="75"/>
  <c r="M27" i="75"/>
  <c r="L27" i="75"/>
  <c r="T27" i="75" s="1"/>
  <c r="V26" i="75"/>
  <c r="T26" i="75"/>
  <c r="S26" i="75"/>
  <c r="R26" i="75"/>
  <c r="Q26" i="75"/>
  <c r="P26" i="75"/>
  <c r="O26" i="75"/>
  <c r="N26" i="75"/>
  <c r="M26" i="75"/>
  <c r="L26" i="75"/>
  <c r="S25" i="75"/>
  <c r="R25" i="75"/>
  <c r="Q25" i="75"/>
  <c r="P25" i="75"/>
  <c r="O25" i="75"/>
  <c r="N25" i="75"/>
  <c r="M25" i="75"/>
  <c r="L25" i="75"/>
  <c r="V24" i="75"/>
  <c r="S24" i="75"/>
  <c r="R24" i="75"/>
  <c r="Q24" i="75"/>
  <c r="P24" i="75"/>
  <c r="O24" i="75"/>
  <c r="N24" i="75"/>
  <c r="M24" i="75"/>
  <c r="L24" i="75"/>
  <c r="T24" i="75" s="1"/>
  <c r="V23" i="75"/>
  <c r="T23" i="75"/>
  <c r="S23" i="75"/>
  <c r="R23" i="75"/>
  <c r="Q23" i="75"/>
  <c r="P23" i="75"/>
  <c r="O23" i="75"/>
  <c r="N23" i="75"/>
  <c r="M23" i="75"/>
  <c r="L23" i="75"/>
  <c r="S22" i="75"/>
  <c r="R22" i="75"/>
  <c r="Q22" i="75"/>
  <c r="P22" i="75"/>
  <c r="O22" i="75"/>
  <c r="N22" i="75"/>
  <c r="M22" i="75"/>
  <c r="L22" i="75"/>
  <c r="V21" i="75"/>
  <c r="S21" i="75"/>
  <c r="R21" i="75"/>
  <c r="Q21" i="75"/>
  <c r="P21" i="75"/>
  <c r="O21" i="75"/>
  <c r="N21" i="75"/>
  <c r="M21" i="75"/>
  <c r="L21" i="75"/>
  <c r="T21" i="75" s="1"/>
  <c r="V20" i="75"/>
  <c r="T20" i="75"/>
  <c r="S20" i="75"/>
  <c r="R20" i="75"/>
  <c r="Q20" i="75"/>
  <c r="P20" i="75"/>
  <c r="O20" i="75"/>
  <c r="N20" i="75"/>
  <c r="M20" i="75"/>
  <c r="L20" i="75"/>
  <c r="S19" i="75"/>
  <c r="R19" i="75"/>
  <c r="Q19" i="75"/>
  <c r="P19" i="75"/>
  <c r="O19" i="75"/>
  <c r="N19" i="75"/>
  <c r="M19" i="75"/>
  <c r="L19" i="75"/>
  <c r="T18" i="75"/>
  <c r="S18" i="75"/>
  <c r="R18" i="75"/>
  <c r="Q18" i="75"/>
  <c r="P18" i="75"/>
  <c r="O18" i="75"/>
  <c r="N18" i="75"/>
  <c r="K18" i="75"/>
  <c r="J18" i="75"/>
  <c r="I18" i="75"/>
  <c r="L64" i="75" s="1"/>
  <c r="H18" i="75"/>
  <c r="G18" i="75"/>
  <c r="G64" i="75" s="1"/>
  <c r="O64" i="75" s="1"/>
  <c r="F18" i="75"/>
  <c r="E18" i="75"/>
  <c r="K15" i="75"/>
  <c r="J15" i="75"/>
  <c r="I15" i="75"/>
  <c r="H15" i="75"/>
  <c r="G15" i="75"/>
  <c r="F15" i="75"/>
  <c r="E15" i="75"/>
  <c r="M14" i="75"/>
  <c r="M15" i="75" s="1"/>
  <c r="L14" i="75"/>
  <c r="L15" i="75" s="1"/>
  <c r="O72" i="89"/>
  <c r="O70" i="89"/>
  <c r="E68" i="89"/>
  <c r="V64" i="89"/>
  <c r="O73" i="89" s="1"/>
  <c r="U64" i="89"/>
  <c r="L64" i="89"/>
  <c r="K64" i="89"/>
  <c r="S64" i="89" s="1"/>
  <c r="J64" i="89"/>
  <c r="E64" i="89"/>
  <c r="V63" i="89"/>
  <c r="S63" i="89"/>
  <c r="R63" i="89"/>
  <c r="Q63" i="89"/>
  <c r="P63" i="89"/>
  <c r="O63" i="89"/>
  <c r="N63" i="89"/>
  <c r="M63" i="89"/>
  <c r="L63" i="89"/>
  <c r="T63" i="89" s="1"/>
  <c r="V62" i="89"/>
  <c r="T62" i="89"/>
  <c r="S62" i="89"/>
  <c r="R62" i="89"/>
  <c r="Q62" i="89"/>
  <c r="P62" i="89"/>
  <c r="O62" i="89"/>
  <c r="N62" i="89"/>
  <c r="M62" i="89"/>
  <c r="L62" i="89"/>
  <c r="S61" i="89"/>
  <c r="R61" i="89"/>
  <c r="Q61" i="89"/>
  <c r="P61" i="89"/>
  <c r="O61" i="89"/>
  <c r="N61" i="89"/>
  <c r="M61" i="89"/>
  <c r="L61" i="89"/>
  <c r="V60" i="89"/>
  <c r="S60" i="89"/>
  <c r="R60" i="89"/>
  <c r="Q60" i="89"/>
  <c r="P60" i="89"/>
  <c r="O60" i="89"/>
  <c r="N60" i="89"/>
  <c r="M60" i="89"/>
  <c r="L60" i="89"/>
  <c r="T60" i="89" s="1"/>
  <c r="V59" i="89"/>
  <c r="T59" i="89"/>
  <c r="S59" i="89"/>
  <c r="R59" i="89"/>
  <c r="Q59" i="89"/>
  <c r="P59" i="89"/>
  <c r="O59" i="89"/>
  <c r="N59" i="89"/>
  <c r="M59" i="89"/>
  <c r="L59" i="89"/>
  <c r="S58" i="89"/>
  <c r="R58" i="89"/>
  <c r="Q58" i="89"/>
  <c r="P58" i="89"/>
  <c r="O58" i="89"/>
  <c r="N58" i="89"/>
  <c r="M58" i="89"/>
  <c r="L58" i="89"/>
  <c r="V57" i="89"/>
  <c r="S57" i="89"/>
  <c r="R57" i="89"/>
  <c r="Q57" i="89"/>
  <c r="P57" i="89"/>
  <c r="O57" i="89"/>
  <c r="N57" i="89"/>
  <c r="M57" i="89"/>
  <c r="L57" i="89"/>
  <c r="T57" i="89" s="1"/>
  <c r="V56" i="89"/>
  <c r="T56" i="89"/>
  <c r="S56" i="89"/>
  <c r="R56" i="89"/>
  <c r="Q56" i="89"/>
  <c r="P56" i="89"/>
  <c r="O56" i="89"/>
  <c r="N56" i="89"/>
  <c r="M56" i="89"/>
  <c r="L56" i="89"/>
  <c r="S55" i="89"/>
  <c r="R55" i="89"/>
  <c r="Q55" i="89"/>
  <c r="P55" i="89"/>
  <c r="O55" i="89"/>
  <c r="N55" i="89"/>
  <c r="M55" i="89"/>
  <c r="L55" i="89"/>
  <c r="V54" i="89"/>
  <c r="S54" i="89"/>
  <c r="R54" i="89"/>
  <c r="Q54" i="89"/>
  <c r="P54" i="89"/>
  <c r="O54" i="89"/>
  <c r="N54" i="89"/>
  <c r="M54" i="89"/>
  <c r="L54" i="89"/>
  <c r="T54" i="89" s="1"/>
  <c r="V53" i="89"/>
  <c r="T53" i="89"/>
  <c r="S53" i="89"/>
  <c r="R53" i="89"/>
  <c r="Q53" i="89"/>
  <c r="P53" i="89"/>
  <c r="O53" i="89"/>
  <c r="N53" i="89"/>
  <c r="M53" i="89"/>
  <c r="L53" i="89"/>
  <c r="S52" i="89"/>
  <c r="R52" i="89"/>
  <c r="Q52" i="89"/>
  <c r="P52" i="89"/>
  <c r="O52" i="89"/>
  <c r="N52" i="89"/>
  <c r="M52" i="89"/>
  <c r="L52" i="89"/>
  <c r="V51" i="89"/>
  <c r="S51" i="89"/>
  <c r="R51" i="89"/>
  <c r="Q51" i="89"/>
  <c r="P51" i="89"/>
  <c r="O51" i="89"/>
  <c r="N51" i="89"/>
  <c r="M51" i="89"/>
  <c r="L51" i="89"/>
  <c r="T51" i="89" s="1"/>
  <c r="V50" i="89"/>
  <c r="T50" i="89"/>
  <c r="S50" i="89"/>
  <c r="R50" i="89"/>
  <c r="Q50" i="89"/>
  <c r="P50" i="89"/>
  <c r="O50" i="89"/>
  <c r="N50" i="89"/>
  <c r="M50" i="89"/>
  <c r="L50" i="89"/>
  <c r="S49" i="89"/>
  <c r="R49" i="89"/>
  <c r="Q49" i="89"/>
  <c r="P49" i="89"/>
  <c r="O49" i="89"/>
  <c r="N49" i="89"/>
  <c r="M49" i="89"/>
  <c r="L49" i="89"/>
  <c r="V48" i="89"/>
  <c r="S48" i="89"/>
  <c r="R48" i="89"/>
  <c r="Q48" i="89"/>
  <c r="P48" i="89"/>
  <c r="O48" i="89"/>
  <c r="N48" i="89"/>
  <c r="M48" i="89"/>
  <c r="L48" i="89"/>
  <c r="T48" i="89" s="1"/>
  <c r="V47" i="89"/>
  <c r="T47" i="89"/>
  <c r="S47" i="89"/>
  <c r="R47" i="89"/>
  <c r="Q47" i="89"/>
  <c r="P47" i="89"/>
  <c r="O47" i="89"/>
  <c r="N47" i="89"/>
  <c r="M47" i="89"/>
  <c r="L47" i="89"/>
  <c r="S46" i="89"/>
  <c r="R46" i="89"/>
  <c r="Q46" i="89"/>
  <c r="P46" i="89"/>
  <c r="O46" i="89"/>
  <c r="N46" i="89"/>
  <c r="M46" i="89"/>
  <c r="L46" i="89"/>
  <c r="V45" i="89"/>
  <c r="S45" i="89"/>
  <c r="R45" i="89"/>
  <c r="Q45" i="89"/>
  <c r="P45" i="89"/>
  <c r="O45" i="89"/>
  <c r="N45" i="89"/>
  <c r="M45" i="89"/>
  <c r="L45" i="89"/>
  <c r="T45" i="89" s="1"/>
  <c r="V44" i="89"/>
  <c r="T44" i="89"/>
  <c r="S44" i="89"/>
  <c r="R44" i="89"/>
  <c r="Q44" i="89"/>
  <c r="P44" i="89"/>
  <c r="O44" i="89"/>
  <c r="N44" i="89"/>
  <c r="M44" i="89"/>
  <c r="L44" i="89"/>
  <c r="S43" i="89"/>
  <c r="R43" i="89"/>
  <c r="Q43" i="89"/>
  <c r="P43" i="89"/>
  <c r="O43" i="89"/>
  <c r="N43" i="89"/>
  <c r="M43" i="89"/>
  <c r="L43" i="89"/>
  <c r="V42" i="89"/>
  <c r="S42" i="89"/>
  <c r="R42" i="89"/>
  <c r="Q42" i="89"/>
  <c r="P42" i="89"/>
  <c r="O42" i="89"/>
  <c r="N42" i="89"/>
  <c r="M42" i="89"/>
  <c r="L42" i="89"/>
  <c r="T42" i="89" s="1"/>
  <c r="V41" i="89"/>
  <c r="T41" i="89"/>
  <c r="S41" i="89"/>
  <c r="R41" i="89"/>
  <c r="Q41" i="89"/>
  <c r="P41" i="89"/>
  <c r="O41" i="89"/>
  <c r="N41" i="89"/>
  <c r="M41" i="89"/>
  <c r="L41" i="89"/>
  <c r="S40" i="89"/>
  <c r="R40" i="89"/>
  <c r="Q40" i="89"/>
  <c r="P40" i="89"/>
  <c r="O40" i="89"/>
  <c r="N40" i="89"/>
  <c r="M40" i="89"/>
  <c r="L40" i="89"/>
  <c r="V39" i="89"/>
  <c r="S39" i="89"/>
  <c r="R39" i="89"/>
  <c r="Q39" i="89"/>
  <c r="P39" i="89"/>
  <c r="O39" i="89"/>
  <c r="N39" i="89"/>
  <c r="M39" i="89"/>
  <c r="L39" i="89"/>
  <c r="T39" i="89" s="1"/>
  <c r="V38" i="89"/>
  <c r="T38" i="89"/>
  <c r="S38" i="89"/>
  <c r="R38" i="89"/>
  <c r="Q38" i="89"/>
  <c r="P38" i="89"/>
  <c r="O38" i="89"/>
  <c r="N38" i="89"/>
  <c r="M38" i="89"/>
  <c r="L38" i="89"/>
  <c r="S37" i="89"/>
  <c r="R37" i="89"/>
  <c r="Q37" i="89"/>
  <c r="P37" i="89"/>
  <c r="O37" i="89"/>
  <c r="N37" i="89"/>
  <c r="M37" i="89"/>
  <c r="L37" i="89"/>
  <c r="V36" i="89"/>
  <c r="S36" i="89"/>
  <c r="R36" i="89"/>
  <c r="Q36" i="89"/>
  <c r="P36" i="89"/>
  <c r="O36" i="89"/>
  <c r="N36" i="89"/>
  <c r="M36" i="89"/>
  <c r="L36" i="89"/>
  <c r="T36" i="89" s="1"/>
  <c r="V35" i="89"/>
  <c r="T35" i="89"/>
  <c r="S35" i="89"/>
  <c r="R35" i="89"/>
  <c r="Q35" i="89"/>
  <c r="P35" i="89"/>
  <c r="O35" i="89"/>
  <c r="N35" i="89"/>
  <c r="M35" i="89"/>
  <c r="L35" i="89"/>
  <c r="S34" i="89"/>
  <c r="R34" i="89"/>
  <c r="Q34" i="89"/>
  <c r="P34" i="89"/>
  <c r="O34" i="89"/>
  <c r="N34" i="89"/>
  <c r="M34" i="89"/>
  <c r="L34" i="89"/>
  <c r="V33" i="89"/>
  <c r="S33" i="89"/>
  <c r="R33" i="89"/>
  <c r="Q33" i="89"/>
  <c r="P33" i="89"/>
  <c r="O33" i="89"/>
  <c r="N33" i="89"/>
  <c r="M33" i="89"/>
  <c r="L33" i="89"/>
  <c r="T33" i="89" s="1"/>
  <c r="V32" i="89"/>
  <c r="T32" i="89"/>
  <c r="S32" i="89"/>
  <c r="R32" i="89"/>
  <c r="Q32" i="89"/>
  <c r="P32" i="89"/>
  <c r="O32" i="89"/>
  <c r="N32" i="89"/>
  <c r="M32" i="89"/>
  <c r="L32" i="89"/>
  <c r="S31" i="89"/>
  <c r="R31" i="89"/>
  <c r="Q31" i="89"/>
  <c r="P31" i="89"/>
  <c r="O31" i="89"/>
  <c r="N31" i="89"/>
  <c r="M31" i="89"/>
  <c r="L31" i="89"/>
  <c r="V30" i="89"/>
  <c r="S30" i="89"/>
  <c r="R30" i="89"/>
  <c r="Q30" i="89"/>
  <c r="P30" i="89"/>
  <c r="O30" i="89"/>
  <c r="N30" i="89"/>
  <c r="M30" i="89"/>
  <c r="L30" i="89"/>
  <c r="T30" i="89" s="1"/>
  <c r="V29" i="89"/>
  <c r="T29" i="89"/>
  <c r="S29" i="89"/>
  <c r="R29" i="89"/>
  <c r="Q29" i="89"/>
  <c r="P29" i="89"/>
  <c r="O29" i="89"/>
  <c r="N29" i="89"/>
  <c r="M29" i="89"/>
  <c r="L29" i="89"/>
  <c r="S28" i="89"/>
  <c r="R28" i="89"/>
  <c r="Q28" i="89"/>
  <c r="P28" i="89"/>
  <c r="O28" i="89"/>
  <c r="N28" i="89"/>
  <c r="M28" i="89"/>
  <c r="L28" i="89"/>
  <c r="V27" i="89"/>
  <c r="S27" i="89"/>
  <c r="R27" i="89"/>
  <c r="Q27" i="89"/>
  <c r="P27" i="89"/>
  <c r="O27" i="89"/>
  <c r="N27" i="89"/>
  <c r="M27" i="89"/>
  <c r="L27" i="89"/>
  <c r="T27" i="89" s="1"/>
  <c r="V26" i="89"/>
  <c r="T26" i="89"/>
  <c r="S26" i="89"/>
  <c r="R26" i="89"/>
  <c r="Q26" i="89"/>
  <c r="P26" i="89"/>
  <c r="O26" i="89"/>
  <c r="N26" i="89"/>
  <c r="M26" i="89"/>
  <c r="L26" i="89"/>
  <c r="S25" i="89"/>
  <c r="R25" i="89"/>
  <c r="Q25" i="89"/>
  <c r="P25" i="89"/>
  <c r="O25" i="89"/>
  <c r="N25" i="89"/>
  <c r="M25" i="89"/>
  <c r="L25" i="89"/>
  <c r="V24" i="89"/>
  <c r="S24" i="89"/>
  <c r="R24" i="89"/>
  <c r="Q24" i="89"/>
  <c r="P24" i="89"/>
  <c r="O24" i="89"/>
  <c r="N24" i="89"/>
  <c r="M24" i="89"/>
  <c r="L24" i="89"/>
  <c r="T24" i="89" s="1"/>
  <c r="V23" i="89"/>
  <c r="T23" i="89"/>
  <c r="S23" i="89"/>
  <c r="R23" i="89"/>
  <c r="Q23" i="89"/>
  <c r="P23" i="89"/>
  <c r="O23" i="89"/>
  <c r="N23" i="89"/>
  <c r="M23" i="89"/>
  <c r="L23" i="89"/>
  <c r="S22" i="89"/>
  <c r="R22" i="89"/>
  <c r="Q22" i="89"/>
  <c r="P22" i="89"/>
  <c r="O22" i="89"/>
  <c r="N22" i="89"/>
  <c r="M22" i="89"/>
  <c r="L22" i="89"/>
  <c r="V21" i="89"/>
  <c r="S21" i="89"/>
  <c r="R21" i="89"/>
  <c r="Q21" i="89"/>
  <c r="P21" i="89"/>
  <c r="O21" i="89"/>
  <c r="N21" i="89"/>
  <c r="M21" i="89"/>
  <c r="L21" i="89"/>
  <c r="T21" i="89" s="1"/>
  <c r="V20" i="89"/>
  <c r="T20" i="89"/>
  <c r="S20" i="89"/>
  <c r="R20" i="89"/>
  <c r="Q20" i="89"/>
  <c r="P20" i="89"/>
  <c r="O20" i="89"/>
  <c r="N20" i="89"/>
  <c r="M20" i="89"/>
  <c r="L20" i="89"/>
  <c r="S19" i="89"/>
  <c r="R19" i="89"/>
  <c r="Q19" i="89"/>
  <c r="P19" i="89"/>
  <c r="O19" i="89"/>
  <c r="N19" i="89"/>
  <c r="M19" i="89"/>
  <c r="L19" i="89"/>
  <c r="T18" i="89"/>
  <c r="S18" i="89"/>
  <c r="R18" i="89"/>
  <c r="Q18" i="89"/>
  <c r="P18" i="89"/>
  <c r="O18" i="89"/>
  <c r="N18" i="89"/>
  <c r="K18" i="89"/>
  <c r="J18" i="89"/>
  <c r="I18" i="89"/>
  <c r="I64" i="89" s="1"/>
  <c r="Q64" i="89" s="1"/>
  <c r="H18" i="89"/>
  <c r="H64" i="89" s="1"/>
  <c r="P64" i="89" s="1"/>
  <c r="G18" i="89"/>
  <c r="G64" i="89" s="1"/>
  <c r="O64" i="89" s="1"/>
  <c r="F18" i="89"/>
  <c r="F64" i="89" s="1"/>
  <c r="N64" i="89" s="1"/>
  <c r="E18" i="89"/>
  <c r="K15" i="89"/>
  <c r="J15" i="89"/>
  <c r="I15" i="89"/>
  <c r="H15" i="89"/>
  <c r="G15" i="89"/>
  <c r="F15" i="89"/>
  <c r="E15" i="89"/>
  <c r="M14" i="89"/>
  <c r="M15" i="89" s="1"/>
  <c r="L14" i="89"/>
  <c r="L15" i="89" s="1"/>
  <c r="M64" i="89" s="1"/>
  <c r="O72" i="90"/>
  <c r="O70" i="90"/>
  <c r="E68" i="90"/>
  <c r="U64" i="90"/>
  <c r="R64" i="90"/>
  <c r="P64" i="90"/>
  <c r="K64" i="90"/>
  <c r="S64" i="90" s="1"/>
  <c r="J64" i="90"/>
  <c r="H64" i="90"/>
  <c r="F64" i="90"/>
  <c r="N64" i="90" s="1"/>
  <c r="E64" i="90"/>
  <c r="V63" i="90"/>
  <c r="S63" i="90"/>
  <c r="R63" i="90"/>
  <c r="Q63" i="90"/>
  <c r="P63" i="90"/>
  <c r="O63" i="90"/>
  <c r="N63" i="90"/>
  <c r="M63" i="90"/>
  <c r="L63" i="90"/>
  <c r="T63" i="90" s="1"/>
  <c r="V62" i="90"/>
  <c r="T62" i="90"/>
  <c r="S62" i="90"/>
  <c r="R62" i="90"/>
  <c r="Q62" i="90"/>
  <c r="P62" i="90"/>
  <c r="O62" i="90"/>
  <c r="N62" i="90"/>
  <c r="M62" i="90"/>
  <c r="L62" i="90"/>
  <c r="S61" i="90"/>
  <c r="R61" i="90"/>
  <c r="Q61" i="90"/>
  <c r="P61" i="90"/>
  <c r="O61" i="90"/>
  <c r="N61" i="90"/>
  <c r="M61" i="90"/>
  <c r="L61" i="90"/>
  <c r="V60" i="90"/>
  <c r="S60" i="90"/>
  <c r="R60" i="90"/>
  <c r="Q60" i="90"/>
  <c r="P60" i="90"/>
  <c r="O60" i="90"/>
  <c r="N60" i="90"/>
  <c r="M60" i="90"/>
  <c r="L60" i="90"/>
  <c r="T60" i="90" s="1"/>
  <c r="V59" i="90"/>
  <c r="T59" i="90"/>
  <c r="S59" i="90"/>
  <c r="R59" i="90"/>
  <c r="Q59" i="90"/>
  <c r="P59" i="90"/>
  <c r="O59" i="90"/>
  <c r="N59" i="90"/>
  <c r="M59" i="90"/>
  <c r="L59" i="90"/>
  <c r="S58" i="90"/>
  <c r="R58" i="90"/>
  <c r="Q58" i="90"/>
  <c r="P58" i="90"/>
  <c r="O58" i="90"/>
  <c r="N58" i="90"/>
  <c r="M58" i="90"/>
  <c r="L58" i="90"/>
  <c r="V57" i="90"/>
  <c r="S57" i="90"/>
  <c r="R57" i="90"/>
  <c r="Q57" i="90"/>
  <c r="P57" i="90"/>
  <c r="O57" i="90"/>
  <c r="N57" i="90"/>
  <c r="M57" i="90"/>
  <c r="L57" i="90"/>
  <c r="T57" i="90" s="1"/>
  <c r="V56" i="90"/>
  <c r="T56" i="90"/>
  <c r="S56" i="90"/>
  <c r="R56" i="90"/>
  <c r="Q56" i="90"/>
  <c r="P56" i="90"/>
  <c r="O56" i="90"/>
  <c r="N56" i="90"/>
  <c r="M56" i="90"/>
  <c r="L56" i="90"/>
  <c r="S55" i="90"/>
  <c r="R55" i="90"/>
  <c r="Q55" i="90"/>
  <c r="P55" i="90"/>
  <c r="O55" i="90"/>
  <c r="N55" i="90"/>
  <c r="M55" i="90"/>
  <c r="L55" i="90"/>
  <c r="V54" i="90"/>
  <c r="S54" i="90"/>
  <c r="R54" i="90"/>
  <c r="Q54" i="90"/>
  <c r="P54" i="90"/>
  <c r="O54" i="90"/>
  <c r="N54" i="90"/>
  <c r="M54" i="90"/>
  <c r="L54" i="90"/>
  <c r="T54" i="90" s="1"/>
  <c r="V53" i="90"/>
  <c r="T53" i="90"/>
  <c r="S53" i="90"/>
  <c r="R53" i="90"/>
  <c r="Q53" i="90"/>
  <c r="P53" i="90"/>
  <c r="O53" i="90"/>
  <c r="N53" i="90"/>
  <c r="M53" i="90"/>
  <c r="L53" i="90"/>
  <c r="S52" i="90"/>
  <c r="R52" i="90"/>
  <c r="Q52" i="90"/>
  <c r="P52" i="90"/>
  <c r="O52" i="90"/>
  <c r="N52" i="90"/>
  <c r="M52" i="90"/>
  <c r="L52" i="90"/>
  <c r="V51" i="90"/>
  <c r="S51" i="90"/>
  <c r="R51" i="90"/>
  <c r="Q51" i="90"/>
  <c r="P51" i="90"/>
  <c r="O51" i="90"/>
  <c r="N51" i="90"/>
  <c r="M51" i="90"/>
  <c r="L51" i="90"/>
  <c r="T51" i="90" s="1"/>
  <c r="V50" i="90"/>
  <c r="T50" i="90"/>
  <c r="S50" i="90"/>
  <c r="R50" i="90"/>
  <c r="Q50" i="90"/>
  <c r="P50" i="90"/>
  <c r="O50" i="90"/>
  <c r="N50" i="90"/>
  <c r="M50" i="90"/>
  <c r="L50" i="90"/>
  <c r="S49" i="90"/>
  <c r="R49" i="90"/>
  <c r="Q49" i="90"/>
  <c r="P49" i="90"/>
  <c r="O49" i="90"/>
  <c r="N49" i="90"/>
  <c r="M49" i="90"/>
  <c r="L49" i="90"/>
  <c r="V48" i="90"/>
  <c r="S48" i="90"/>
  <c r="R48" i="90"/>
  <c r="Q48" i="90"/>
  <c r="P48" i="90"/>
  <c r="O48" i="90"/>
  <c r="N48" i="90"/>
  <c r="M48" i="90"/>
  <c r="L48" i="90"/>
  <c r="T48" i="90" s="1"/>
  <c r="V47" i="90"/>
  <c r="T47" i="90"/>
  <c r="S47" i="90"/>
  <c r="R47" i="90"/>
  <c r="Q47" i="90"/>
  <c r="P47" i="90"/>
  <c r="O47" i="90"/>
  <c r="N47" i="90"/>
  <c r="M47" i="90"/>
  <c r="L47" i="90"/>
  <c r="S46" i="90"/>
  <c r="R46" i="90"/>
  <c r="Q46" i="90"/>
  <c r="P46" i="90"/>
  <c r="O46" i="90"/>
  <c r="N46" i="90"/>
  <c r="M46" i="90"/>
  <c r="L46" i="90"/>
  <c r="V45" i="90"/>
  <c r="S45" i="90"/>
  <c r="R45" i="90"/>
  <c r="Q45" i="90"/>
  <c r="P45" i="90"/>
  <c r="O45" i="90"/>
  <c r="N45" i="90"/>
  <c r="M45" i="90"/>
  <c r="L45" i="90"/>
  <c r="T45" i="90" s="1"/>
  <c r="V44" i="90"/>
  <c r="T44" i="90"/>
  <c r="S44" i="90"/>
  <c r="R44" i="90"/>
  <c r="Q44" i="90"/>
  <c r="P44" i="90"/>
  <c r="O44" i="90"/>
  <c r="N44" i="90"/>
  <c r="M44" i="90"/>
  <c r="L44" i="90"/>
  <c r="S43" i="90"/>
  <c r="R43" i="90"/>
  <c r="Q43" i="90"/>
  <c r="P43" i="90"/>
  <c r="O43" i="90"/>
  <c r="N43" i="90"/>
  <c r="M43" i="90"/>
  <c r="L43" i="90"/>
  <c r="V42" i="90"/>
  <c r="S42" i="90"/>
  <c r="R42" i="90"/>
  <c r="Q42" i="90"/>
  <c r="P42" i="90"/>
  <c r="O42" i="90"/>
  <c r="N42" i="90"/>
  <c r="M42" i="90"/>
  <c r="L42" i="90"/>
  <c r="T42" i="90" s="1"/>
  <c r="V41" i="90"/>
  <c r="T41" i="90"/>
  <c r="S41" i="90"/>
  <c r="R41" i="90"/>
  <c r="Q41" i="90"/>
  <c r="P41" i="90"/>
  <c r="O41" i="90"/>
  <c r="N41" i="90"/>
  <c r="M41" i="90"/>
  <c r="L41" i="90"/>
  <c r="S40" i="90"/>
  <c r="R40" i="90"/>
  <c r="Q40" i="90"/>
  <c r="P40" i="90"/>
  <c r="O40" i="90"/>
  <c r="N40" i="90"/>
  <c r="M40" i="90"/>
  <c r="L40" i="90"/>
  <c r="V39" i="90"/>
  <c r="S39" i="90"/>
  <c r="R39" i="90"/>
  <c r="Q39" i="90"/>
  <c r="P39" i="90"/>
  <c r="O39" i="90"/>
  <c r="N39" i="90"/>
  <c r="M39" i="90"/>
  <c r="L39" i="90"/>
  <c r="T39" i="90" s="1"/>
  <c r="V38" i="90"/>
  <c r="T38" i="90"/>
  <c r="S38" i="90"/>
  <c r="R38" i="90"/>
  <c r="Q38" i="90"/>
  <c r="P38" i="90"/>
  <c r="O38" i="90"/>
  <c r="N38" i="90"/>
  <c r="M38" i="90"/>
  <c r="L38" i="90"/>
  <c r="S37" i="90"/>
  <c r="R37" i="90"/>
  <c r="Q37" i="90"/>
  <c r="P37" i="90"/>
  <c r="O37" i="90"/>
  <c r="N37" i="90"/>
  <c r="M37" i="90"/>
  <c r="L37" i="90"/>
  <c r="V36" i="90"/>
  <c r="S36" i="90"/>
  <c r="R36" i="90"/>
  <c r="Q36" i="90"/>
  <c r="P36" i="90"/>
  <c r="O36" i="90"/>
  <c r="N36" i="90"/>
  <c r="M36" i="90"/>
  <c r="L36" i="90"/>
  <c r="T36" i="90" s="1"/>
  <c r="V35" i="90"/>
  <c r="T35" i="90"/>
  <c r="S35" i="90"/>
  <c r="R35" i="90"/>
  <c r="Q35" i="90"/>
  <c r="P35" i="90"/>
  <c r="O35" i="90"/>
  <c r="N35" i="90"/>
  <c r="M35" i="90"/>
  <c r="L35" i="90"/>
  <c r="S34" i="90"/>
  <c r="R34" i="90"/>
  <c r="Q34" i="90"/>
  <c r="P34" i="90"/>
  <c r="O34" i="90"/>
  <c r="N34" i="90"/>
  <c r="M34" i="90"/>
  <c r="L34" i="90"/>
  <c r="V33" i="90"/>
  <c r="S33" i="90"/>
  <c r="R33" i="90"/>
  <c r="Q33" i="90"/>
  <c r="P33" i="90"/>
  <c r="O33" i="90"/>
  <c r="N33" i="90"/>
  <c r="M33" i="90"/>
  <c r="L33" i="90"/>
  <c r="T33" i="90" s="1"/>
  <c r="V32" i="90"/>
  <c r="T32" i="90"/>
  <c r="S32" i="90"/>
  <c r="R32" i="90"/>
  <c r="Q32" i="90"/>
  <c r="P32" i="90"/>
  <c r="O32" i="90"/>
  <c r="N32" i="90"/>
  <c r="M32" i="90"/>
  <c r="L32" i="90"/>
  <c r="S31" i="90"/>
  <c r="R31" i="90"/>
  <c r="Q31" i="90"/>
  <c r="P31" i="90"/>
  <c r="O31" i="90"/>
  <c r="N31" i="90"/>
  <c r="M31" i="90"/>
  <c r="L31" i="90"/>
  <c r="V30" i="90"/>
  <c r="S30" i="90"/>
  <c r="R30" i="90"/>
  <c r="Q30" i="90"/>
  <c r="P30" i="90"/>
  <c r="O30" i="90"/>
  <c r="N30" i="90"/>
  <c r="M30" i="90"/>
  <c r="L30" i="90"/>
  <c r="T30" i="90" s="1"/>
  <c r="V29" i="90"/>
  <c r="T29" i="90"/>
  <c r="S29" i="90"/>
  <c r="R29" i="90"/>
  <c r="Q29" i="90"/>
  <c r="P29" i="90"/>
  <c r="O29" i="90"/>
  <c r="N29" i="90"/>
  <c r="M29" i="90"/>
  <c r="L29" i="90"/>
  <c r="S28" i="90"/>
  <c r="R28" i="90"/>
  <c r="Q28" i="90"/>
  <c r="P28" i="90"/>
  <c r="O28" i="90"/>
  <c r="N28" i="90"/>
  <c r="M28" i="90"/>
  <c r="L28" i="90"/>
  <c r="V27" i="90"/>
  <c r="S27" i="90"/>
  <c r="R27" i="90"/>
  <c r="Q27" i="90"/>
  <c r="P27" i="90"/>
  <c r="O27" i="90"/>
  <c r="N27" i="90"/>
  <c r="M27" i="90"/>
  <c r="L27" i="90"/>
  <c r="T27" i="90" s="1"/>
  <c r="V26" i="90"/>
  <c r="T26" i="90"/>
  <c r="S26" i="90"/>
  <c r="R26" i="90"/>
  <c r="Q26" i="90"/>
  <c r="P26" i="90"/>
  <c r="O26" i="90"/>
  <c r="N26" i="90"/>
  <c r="M26" i="90"/>
  <c r="L26" i="90"/>
  <c r="S25" i="90"/>
  <c r="R25" i="90"/>
  <c r="Q25" i="90"/>
  <c r="P25" i="90"/>
  <c r="O25" i="90"/>
  <c r="N25" i="90"/>
  <c r="M25" i="90"/>
  <c r="L25" i="90"/>
  <c r="V24" i="90"/>
  <c r="S24" i="90"/>
  <c r="R24" i="90"/>
  <c r="Q24" i="90"/>
  <c r="P24" i="90"/>
  <c r="O24" i="90"/>
  <c r="N24" i="90"/>
  <c r="M24" i="90"/>
  <c r="L24" i="90"/>
  <c r="T24" i="90" s="1"/>
  <c r="V23" i="90"/>
  <c r="T23" i="90"/>
  <c r="S23" i="90"/>
  <c r="R23" i="90"/>
  <c r="Q23" i="90"/>
  <c r="P23" i="90"/>
  <c r="O23" i="90"/>
  <c r="N23" i="90"/>
  <c r="M23" i="90"/>
  <c r="L23" i="90"/>
  <c r="S22" i="90"/>
  <c r="R22" i="90"/>
  <c r="Q22" i="90"/>
  <c r="P22" i="90"/>
  <c r="O22" i="90"/>
  <c r="N22" i="90"/>
  <c r="M22" i="90"/>
  <c r="L22" i="90"/>
  <c r="V21" i="90"/>
  <c r="S21" i="90"/>
  <c r="R21" i="90"/>
  <c r="Q21" i="90"/>
  <c r="P21" i="90"/>
  <c r="O21" i="90"/>
  <c r="N21" i="90"/>
  <c r="M21" i="90"/>
  <c r="L21" i="90"/>
  <c r="T21" i="90" s="1"/>
  <c r="V20" i="90"/>
  <c r="T20" i="90"/>
  <c r="S20" i="90"/>
  <c r="R20" i="90"/>
  <c r="Q20" i="90"/>
  <c r="P20" i="90"/>
  <c r="O20" i="90"/>
  <c r="N20" i="90"/>
  <c r="M20" i="90"/>
  <c r="L20" i="90"/>
  <c r="S19" i="90"/>
  <c r="R19" i="90"/>
  <c r="Q19" i="90"/>
  <c r="P19" i="90"/>
  <c r="O19" i="90"/>
  <c r="N19" i="90"/>
  <c r="M19" i="90"/>
  <c r="L19" i="90"/>
  <c r="T18" i="90"/>
  <c r="S18" i="90"/>
  <c r="R18" i="90"/>
  <c r="Q18" i="90"/>
  <c r="P18" i="90"/>
  <c r="O18" i="90"/>
  <c r="N18" i="90"/>
  <c r="K18" i="90"/>
  <c r="J18" i="90"/>
  <c r="I18" i="90"/>
  <c r="L64" i="90" s="1"/>
  <c r="V64" i="90" s="1"/>
  <c r="O73" i="90" s="1"/>
  <c r="H18" i="90"/>
  <c r="G18" i="90"/>
  <c r="G64" i="90" s="1"/>
  <c r="O64" i="90" s="1"/>
  <c r="F18" i="90"/>
  <c r="E18" i="90"/>
  <c r="K15" i="90"/>
  <c r="J15" i="90"/>
  <c r="I15" i="90"/>
  <c r="H15" i="90"/>
  <c r="G15" i="90"/>
  <c r="F15" i="90"/>
  <c r="E15" i="90"/>
  <c r="M14" i="90"/>
  <c r="M15" i="90" s="1"/>
  <c r="L14" i="90"/>
  <c r="L15" i="90" s="1"/>
  <c r="O72" i="88"/>
  <c r="O70" i="88"/>
  <c r="E68" i="88"/>
  <c r="U64" i="88"/>
  <c r="L64" i="88"/>
  <c r="K64" i="88"/>
  <c r="S64" i="88" s="1"/>
  <c r="J64" i="88"/>
  <c r="R64" i="88" s="1"/>
  <c r="E64" i="88"/>
  <c r="V63" i="88"/>
  <c r="S63" i="88"/>
  <c r="R63" i="88"/>
  <c r="Q63" i="88"/>
  <c r="P63" i="88"/>
  <c r="O63" i="88"/>
  <c r="N63" i="88"/>
  <c r="M63" i="88"/>
  <c r="L63" i="88"/>
  <c r="T63" i="88" s="1"/>
  <c r="V62" i="88"/>
  <c r="T62" i="88"/>
  <c r="S62" i="88"/>
  <c r="R62" i="88"/>
  <c r="Q62" i="88"/>
  <c r="P62" i="88"/>
  <c r="O62" i="88"/>
  <c r="N62" i="88"/>
  <c r="M62" i="88"/>
  <c r="L62" i="88"/>
  <c r="S61" i="88"/>
  <c r="R61" i="88"/>
  <c r="Q61" i="88"/>
  <c r="P61" i="88"/>
  <c r="O61" i="88"/>
  <c r="N61" i="88"/>
  <c r="M61" i="88"/>
  <c r="L61" i="88"/>
  <c r="V60" i="88"/>
  <c r="S60" i="88"/>
  <c r="R60" i="88"/>
  <c r="Q60" i="88"/>
  <c r="P60" i="88"/>
  <c r="O60" i="88"/>
  <c r="N60" i="88"/>
  <c r="M60" i="88"/>
  <c r="L60" i="88"/>
  <c r="T60" i="88" s="1"/>
  <c r="V59" i="88"/>
  <c r="T59" i="88"/>
  <c r="S59" i="88"/>
  <c r="R59" i="88"/>
  <c r="Q59" i="88"/>
  <c r="P59" i="88"/>
  <c r="O59" i="88"/>
  <c r="N59" i="88"/>
  <c r="M59" i="88"/>
  <c r="L59" i="88"/>
  <c r="S58" i="88"/>
  <c r="R58" i="88"/>
  <c r="Q58" i="88"/>
  <c r="P58" i="88"/>
  <c r="O58" i="88"/>
  <c r="N58" i="88"/>
  <c r="M58" i="88"/>
  <c r="L58" i="88"/>
  <c r="V57" i="88"/>
  <c r="S57" i="88"/>
  <c r="R57" i="88"/>
  <c r="Q57" i="88"/>
  <c r="P57" i="88"/>
  <c r="O57" i="88"/>
  <c r="N57" i="88"/>
  <c r="M57" i="88"/>
  <c r="L57" i="88"/>
  <c r="T57" i="88" s="1"/>
  <c r="V56" i="88"/>
  <c r="T56" i="88"/>
  <c r="S56" i="88"/>
  <c r="R56" i="88"/>
  <c r="Q56" i="88"/>
  <c r="P56" i="88"/>
  <c r="O56" i="88"/>
  <c r="N56" i="88"/>
  <c r="M56" i="88"/>
  <c r="L56" i="88"/>
  <c r="S55" i="88"/>
  <c r="R55" i="88"/>
  <c r="Q55" i="88"/>
  <c r="P55" i="88"/>
  <c r="O55" i="88"/>
  <c r="N55" i="88"/>
  <c r="M55" i="88"/>
  <c r="L55" i="88"/>
  <c r="V54" i="88"/>
  <c r="S54" i="88"/>
  <c r="R54" i="88"/>
  <c r="Q54" i="88"/>
  <c r="P54" i="88"/>
  <c r="O54" i="88"/>
  <c r="N54" i="88"/>
  <c r="M54" i="88"/>
  <c r="L54" i="88"/>
  <c r="T54" i="88" s="1"/>
  <c r="V53" i="88"/>
  <c r="T53" i="88"/>
  <c r="S53" i="88"/>
  <c r="R53" i="88"/>
  <c r="Q53" i="88"/>
  <c r="P53" i="88"/>
  <c r="O53" i="88"/>
  <c r="N53" i="88"/>
  <c r="M53" i="88"/>
  <c r="L53" i="88"/>
  <c r="S52" i="88"/>
  <c r="R52" i="88"/>
  <c r="Q52" i="88"/>
  <c r="P52" i="88"/>
  <c r="O52" i="88"/>
  <c r="N52" i="88"/>
  <c r="M52" i="88"/>
  <c r="L52" i="88"/>
  <c r="V52" i="88" s="1"/>
  <c r="V51" i="88"/>
  <c r="S51" i="88"/>
  <c r="R51" i="88"/>
  <c r="Q51" i="88"/>
  <c r="P51" i="88"/>
  <c r="O51" i="88"/>
  <c r="N51" i="88"/>
  <c r="M51" i="88"/>
  <c r="L51" i="88"/>
  <c r="T51" i="88" s="1"/>
  <c r="V50" i="88"/>
  <c r="T50" i="88"/>
  <c r="S50" i="88"/>
  <c r="R50" i="88"/>
  <c r="Q50" i="88"/>
  <c r="P50" i="88"/>
  <c r="O50" i="88"/>
  <c r="N50" i="88"/>
  <c r="M50" i="88"/>
  <c r="L50" i="88"/>
  <c r="V49" i="88"/>
  <c r="S49" i="88"/>
  <c r="R49" i="88"/>
  <c r="Q49" i="88"/>
  <c r="P49" i="88"/>
  <c r="O49" i="88"/>
  <c r="N49" i="88"/>
  <c r="M49" i="88"/>
  <c r="L49" i="88"/>
  <c r="T49" i="88" s="1"/>
  <c r="S48" i="88"/>
  <c r="R48" i="88"/>
  <c r="Q48" i="88"/>
  <c r="P48" i="88"/>
  <c r="O48" i="88"/>
  <c r="N48" i="88"/>
  <c r="M48" i="88"/>
  <c r="L48" i="88"/>
  <c r="T48" i="88" s="1"/>
  <c r="V47" i="88"/>
  <c r="T47" i="88"/>
  <c r="S47" i="88"/>
  <c r="R47" i="88"/>
  <c r="Q47" i="88"/>
  <c r="P47" i="88"/>
  <c r="O47" i="88"/>
  <c r="N47" i="88"/>
  <c r="M47" i="88"/>
  <c r="L47" i="88"/>
  <c r="S46" i="88"/>
  <c r="R46" i="88"/>
  <c r="Q46" i="88"/>
  <c r="P46" i="88"/>
  <c r="O46" i="88"/>
  <c r="N46" i="88"/>
  <c r="M46" i="88"/>
  <c r="L46" i="88"/>
  <c r="V46" i="88" s="1"/>
  <c r="V45" i="88"/>
  <c r="S45" i="88"/>
  <c r="R45" i="88"/>
  <c r="Q45" i="88"/>
  <c r="P45" i="88"/>
  <c r="O45" i="88"/>
  <c r="N45" i="88"/>
  <c r="M45" i="88"/>
  <c r="L45" i="88"/>
  <c r="T45" i="88" s="1"/>
  <c r="V44" i="88"/>
  <c r="T44" i="88"/>
  <c r="S44" i="88"/>
  <c r="R44" i="88"/>
  <c r="Q44" i="88"/>
  <c r="P44" i="88"/>
  <c r="O44" i="88"/>
  <c r="N44" i="88"/>
  <c r="M44" i="88"/>
  <c r="L44" i="88"/>
  <c r="S43" i="88"/>
  <c r="R43" i="88"/>
  <c r="Q43" i="88"/>
  <c r="P43" i="88"/>
  <c r="O43" i="88"/>
  <c r="N43" i="88"/>
  <c r="M43" i="88"/>
  <c r="L43" i="88"/>
  <c r="T43" i="88" s="1"/>
  <c r="S42" i="88"/>
  <c r="R42" i="88"/>
  <c r="Q42" i="88"/>
  <c r="P42" i="88"/>
  <c r="O42" i="88"/>
  <c r="N42" i="88"/>
  <c r="M42" i="88"/>
  <c r="L42" i="88"/>
  <c r="T42" i="88" s="1"/>
  <c r="V41" i="88"/>
  <c r="T41" i="88"/>
  <c r="S41" i="88"/>
  <c r="R41" i="88"/>
  <c r="Q41" i="88"/>
  <c r="P41" i="88"/>
  <c r="O41" i="88"/>
  <c r="N41" i="88"/>
  <c r="M41" i="88"/>
  <c r="L41" i="88"/>
  <c r="T40" i="88"/>
  <c r="S40" i="88"/>
  <c r="R40" i="88"/>
  <c r="Q40" i="88"/>
  <c r="P40" i="88"/>
  <c r="O40" i="88"/>
  <c r="N40" i="88"/>
  <c r="M40" i="88"/>
  <c r="L40" i="88"/>
  <c r="V40" i="88" s="1"/>
  <c r="V39" i="88"/>
  <c r="S39" i="88"/>
  <c r="R39" i="88"/>
  <c r="Q39" i="88"/>
  <c r="P39" i="88"/>
  <c r="O39" i="88"/>
  <c r="N39" i="88"/>
  <c r="M39" i="88"/>
  <c r="L39" i="88"/>
  <c r="T39" i="88" s="1"/>
  <c r="V38" i="88"/>
  <c r="T38" i="88"/>
  <c r="S38" i="88"/>
  <c r="R38" i="88"/>
  <c r="Q38" i="88"/>
  <c r="P38" i="88"/>
  <c r="O38" i="88"/>
  <c r="N38" i="88"/>
  <c r="M38" i="88"/>
  <c r="L38" i="88"/>
  <c r="S37" i="88"/>
  <c r="R37" i="88"/>
  <c r="Q37" i="88"/>
  <c r="P37" i="88"/>
  <c r="O37" i="88"/>
  <c r="N37" i="88"/>
  <c r="M37" i="88"/>
  <c r="L37" i="88"/>
  <c r="T37" i="88" s="1"/>
  <c r="V36" i="88"/>
  <c r="S36" i="88"/>
  <c r="R36" i="88"/>
  <c r="Q36" i="88"/>
  <c r="P36" i="88"/>
  <c r="O36" i="88"/>
  <c r="N36" i="88"/>
  <c r="M36" i="88"/>
  <c r="L36" i="88"/>
  <c r="T36" i="88" s="1"/>
  <c r="V35" i="88"/>
  <c r="T35" i="88"/>
  <c r="S35" i="88"/>
  <c r="R35" i="88"/>
  <c r="Q35" i="88"/>
  <c r="P35" i="88"/>
  <c r="O35" i="88"/>
  <c r="N35" i="88"/>
  <c r="M35" i="88"/>
  <c r="L35" i="88"/>
  <c r="S34" i="88"/>
  <c r="R34" i="88"/>
  <c r="Q34" i="88"/>
  <c r="P34" i="88"/>
  <c r="O34" i="88"/>
  <c r="N34" i="88"/>
  <c r="M34" i="88"/>
  <c r="L34" i="88"/>
  <c r="V34" i="88" s="1"/>
  <c r="V33" i="88"/>
  <c r="S33" i="88"/>
  <c r="R33" i="88"/>
  <c r="Q33" i="88"/>
  <c r="P33" i="88"/>
  <c r="O33" i="88"/>
  <c r="N33" i="88"/>
  <c r="M33" i="88"/>
  <c r="L33" i="88"/>
  <c r="T33" i="88" s="1"/>
  <c r="V32" i="88"/>
  <c r="T32" i="88"/>
  <c r="S32" i="88"/>
  <c r="R32" i="88"/>
  <c r="Q32" i="88"/>
  <c r="P32" i="88"/>
  <c r="O32" i="88"/>
  <c r="N32" i="88"/>
  <c r="M32" i="88"/>
  <c r="L32" i="88"/>
  <c r="V31" i="88"/>
  <c r="S31" i="88"/>
  <c r="R31" i="88"/>
  <c r="Q31" i="88"/>
  <c r="P31" i="88"/>
  <c r="O31" i="88"/>
  <c r="N31" i="88"/>
  <c r="M31" i="88"/>
  <c r="L31" i="88"/>
  <c r="T31" i="88" s="1"/>
  <c r="S30" i="88"/>
  <c r="R30" i="88"/>
  <c r="Q30" i="88"/>
  <c r="P30" i="88"/>
  <c r="O30" i="88"/>
  <c r="N30" i="88"/>
  <c r="M30" i="88"/>
  <c r="L30" i="88"/>
  <c r="T30" i="88" s="1"/>
  <c r="V29" i="88"/>
  <c r="T29" i="88"/>
  <c r="S29" i="88"/>
  <c r="R29" i="88"/>
  <c r="Q29" i="88"/>
  <c r="P29" i="88"/>
  <c r="O29" i="88"/>
  <c r="N29" i="88"/>
  <c r="M29" i="88"/>
  <c r="L29" i="88"/>
  <c r="S28" i="88"/>
  <c r="R28" i="88"/>
  <c r="Q28" i="88"/>
  <c r="P28" i="88"/>
  <c r="O28" i="88"/>
  <c r="N28" i="88"/>
  <c r="M28" i="88"/>
  <c r="L28" i="88"/>
  <c r="V28" i="88" s="1"/>
  <c r="V27" i="88"/>
  <c r="S27" i="88"/>
  <c r="R27" i="88"/>
  <c r="Q27" i="88"/>
  <c r="P27" i="88"/>
  <c r="O27" i="88"/>
  <c r="N27" i="88"/>
  <c r="M27" i="88"/>
  <c r="L27" i="88"/>
  <c r="T27" i="88" s="1"/>
  <c r="V26" i="88"/>
  <c r="T26" i="88"/>
  <c r="S26" i="88"/>
  <c r="R26" i="88"/>
  <c r="Q26" i="88"/>
  <c r="P26" i="88"/>
  <c r="O26" i="88"/>
  <c r="N26" i="88"/>
  <c r="M26" i="88"/>
  <c r="L26" i="88"/>
  <c r="S25" i="88"/>
  <c r="R25" i="88"/>
  <c r="Q25" i="88"/>
  <c r="P25" i="88"/>
  <c r="O25" i="88"/>
  <c r="N25" i="88"/>
  <c r="M25" i="88"/>
  <c r="L25" i="88"/>
  <c r="T25" i="88" s="1"/>
  <c r="S24" i="88"/>
  <c r="R24" i="88"/>
  <c r="Q24" i="88"/>
  <c r="P24" i="88"/>
  <c r="O24" i="88"/>
  <c r="N24" i="88"/>
  <c r="M24" i="88"/>
  <c r="L24" i="88"/>
  <c r="T24" i="88" s="1"/>
  <c r="V23" i="88"/>
  <c r="T23" i="88"/>
  <c r="S23" i="88"/>
  <c r="R23" i="88"/>
  <c r="Q23" i="88"/>
  <c r="P23" i="88"/>
  <c r="O23" i="88"/>
  <c r="N23" i="88"/>
  <c r="M23" i="88"/>
  <c r="L23" i="88"/>
  <c r="T22" i="88"/>
  <c r="S22" i="88"/>
  <c r="R22" i="88"/>
  <c r="Q22" i="88"/>
  <c r="P22" i="88"/>
  <c r="O22" i="88"/>
  <c r="N22" i="88"/>
  <c r="M22" i="88"/>
  <c r="L22" i="88"/>
  <c r="V22" i="88" s="1"/>
  <c r="V21" i="88"/>
  <c r="S21" i="88"/>
  <c r="R21" i="88"/>
  <c r="Q21" i="88"/>
  <c r="P21" i="88"/>
  <c r="O21" i="88"/>
  <c r="N21" i="88"/>
  <c r="M21" i="88"/>
  <c r="L21" i="88"/>
  <c r="T21" i="88" s="1"/>
  <c r="V20" i="88"/>
  <c r="T20" i="88"/>
  <c r="S20" i="88"/>
  <c r="R20" i="88"/>
  <c r="Q20" i="88"/>
  <c r="P20" i="88"/>
  <c r="O20" i="88"/>
  <c r="N20" i="88"/>
  <c r="M20" i="88"/>
  <c r="L20" i="88"/>
  <c r="S19" i="88"/>
  <c r="R19" i="88"/>
  <c r="Q19" i="88"/>
  <c r="P19" i="88"/>
  <c r="O19" i="88"/>
  <c r="N19" i="88"/>
  <c r="M19" i="88"/>
  <c r="L19" i="88"/>
  <c r="T19" i="88" s="1"/>
  <c r="T18" i="88"/>
  <c r="S18" i="88"/>
  <c r="R18" i="88"/>
  <c r="Q18" i="88"/>
  <c r="P18" i="88"/>
  <c r="O18" i="88"/>
  <c r="N18" i="88"/>
  <c r="K18" i="88"/>
  <c r="J18" i="88"/>
  <c r="I18" i="88"/>
  <c r="I64" i="88" s="1"/>
  <c r="Q64" i="88" s="1"/>
  <c r="H18" i="88"/>
  <c r="H64" i="88" s="1"/>
  <c r="P64" i="88" s="1"/>
  <c r="G18" i="88"/>
  <c r="G64" i="88" s="1"/>
  <c r="O64" i="88" s="1"/>
  <c r="F18" i="88"/>
  <c r="F64" i="88" s="1"/>
  <c r="N64" i="88" s="1"/>
  <c r="E18" i="88"/>
  <c r="M15" i="88"/>
  <c r="K15" i="88"/>
  <c r="J15" i="88"/>
  <c r="I15" i="88"/>
  <c r="H15" i="88"/>
  <c r="G15" i="88"/>
  <c r="F15" i="88"/>
  <c r="E15" i="88"/>
  <c r="M14" i="88"/>
  <c r="L14" i="88"/>
  <c r="L15" i="88" s="1"/>
  <c r="O72" i="73"/>
  <c r="O70" i="73"/>
  <c r="E68" i="73"/>
  <c r="V64" i="73"/>
  <c r="O73" i="73" s="1"/>
  <c r="U64" i="73"/>
  <c r="T64" i="73"/>
  <c r="P64" i="73"/>
  <c r="L64" i="73"/>
  <c r="O71" i="73" s="1"/>
  <c r="K64" i="73"/>
  <c r="S64" i="73" s="1"/>
  <c r="H64" i="73"/>
  <c r="E64" i="73"/>
  <c r="S63" i="73"/>
  <c r="R63" i="73"/>
  <c r="Q63" i="73"/>
  <c r="P63" i="73"/>
  <c r="O63" i="73"/>
  <c r="N63" i="73"/>
  <c r="M63" i="73"/>
  <c r="L63" i="73"/>
  <c r="T63" i="73" s="1"/>
  <c r="V62" i="73"/>
  <c r="T62" i="73"/>
  <c r="S62" i="73"/>
  <c r="R62" i="73"/>
  <c r="Q62" i="73"/>
  <c r="P62" i="73"/>
  <c r="O62" i="73"/>
  <c r="N62" i="73"/>
  <c r="M62" i="73"/>
  <c r="L62" i="73"/>
  <c r="T61" i="73"/>
  <c r="S61" i="73"/>
  <c r="R61" i="73"/>
  <c r="Q61" i="73"/>
  <c r="P61" i="73"/>
  <c r="O61" i="73"/>
  <c r="N61" i="73"/>
  <c r="M61" i="73"/>
  <c r="L61" i="73"/>
  <c r="V61" i="73" s="1"/>
  <c r="V60" i="73"/>
  <c r="S60" i="73"/>
  <c r="R60" i="73"/>
  <c r="Q60" i="73"/>
  <c r="P60" i="73"/>
  <c r="O60" i="73"/>
  <c r="N60" i="73"/>
  <c r="M60" i="73"/>
  <c r="L60" i="73"/>
  <c r="T60" i="73" s="1"/>
  <c r="V59" i="73"/>
  <c r="T59" i="73"/>
  <c r="S59" i="73"/>
  <c r="R59" i="73"/>
  <c r="Q59" i="73"/>
  <c r="P59" i="73"/>
  <c r="O59" i="73"/>
  <c r="N59" i="73"/>
  <c r="M59" i="73"/>
  <c r="L59" i="73"/>
  <c r="S58" i="73"/>
  <c r="R58" i="73"/>
  <c r="Q58" i="73"/>
  <c r="P58" i="73"/>
  <c r="O58" i="73"/>
  <c r="N58" i="73"/>
  <c r="M58" i="73"/>
  <c r="L58" i="73"/>
  <c r="T58" i="73" s="1"/>
  <c r="V57" i="73"/>
  <c r="S57" i="73"/>
  <c r="R57" i="73"/>
  <c r="Q57" i="73"/>
  <c r="P57" i="73"/>
  <c r="O57" i="73"/>
  <c r="N57" i="73"/>
  <c r="M57" i="73"/>
  <c r="L57" i="73"/>
  <c r="T57" i="73" s="1"/>
  <c r="V56" i="73"/>
  <c r="T56" i="73"/>
  <c r="S56" i="73"/>
  <c r="R56" i="73"/>
  <c r="Q56" i="73"/>
  <c r="P56" i="73"/>
  <c r="O56" i="73"/>
  <c r="N56" i="73"/>
  <c r="M56" i="73"/>
  <c r="L56" i="73"/>
  <c r="S55" i="73"/>
  <c r="R55" i="73"/>
  <c r="Q55" i="73"/>
  <c r="P55" i="73"/>
  <c r="O55" i="73"/>
  <c r="N55" i="73"/>
  <c r="M55" i="73"/>
  <c r="L55" i="73"/>
  <c r="V55" i="73" s="1"/>
  <c r="V54" i="73"/>
  <c r="S54" i="73"/>
  <c r="R54" i="73"/>
  <c r="Q54" i="73"/>
  <c r="P54" i="73"/>
  <c r="O54" i="73"/>
  <c r="N54" i="73"/>
  <c r="M54" i="73"/>
  <c r="L54" i="73"/>
  <c r="T54" i="73" s="1"/>
  <c r="V53" i="73"/>
  <c r="T53" i="73"/>
  <c r="S53" i="73"/>
  <c r="R53" i="73"/>
  <c r="Q53" i="73"/>
  <c r="P53" i="73"/>
  <c r="O53" i="73"/>
  <c r="N53" i="73"/>
  <c r="M53" i="73"/>
  <c r="L53" i="73"/>
  <c r="V52" i="73"/>
  <c r="S52" i="73"/>
  <c r="R52" i="73"/>
  <c r="Q52" i="73"/>
  <c r="P52" i="73"/>
  <c r="O52" i="73"/>
  <c r="N52" i="73"/>
  <c r="M52" i="73"/>
  <c r="L52" i="73"/>
  <c r="T52" i="73" s="1"/>
  <c r="S51" i="73"/>
  <c r="R51" i="73"/>
  <c r="Q51" i="73"/>
  <c r="P51" i="73"/>
  <c r="O51" i="73"/>
  <c r="N51" i="73"/>
  <c r="M51" i="73"/>
  <c r="L51" i="73"/>
  <c r="T51" i="73" s="1"/>
  <c r="V50" i="73"/>
  <c r="T50" i="73"/>
  <c r="S50" i="73"/>
  <c r="R50" i="73"/>
  <c r="Q50" i="73"/>
  <c r="P50" i="73"/>
  <c r="O50" i="73"/>
  <c r="N50" i="73"/>
  <c r="M50" i="73"/>
  <c r="L50" i="73"/>
  <c r="S49" i="73"/>
  <c r="R49" i="73"/>
  <c r="Q49" i="73"/>
  <c r="P49" i="73"/>
  <c r="O49" i="73"/>
  <c r="N49" i="73"/>
  <c r="M49" i="73"/>
  <c r="L49" i="73"/>
  <c r="V49" i="73" s="1"/>
  <c r="V48" i="73"/>
  <c r="S48" i="73"/>
  <c r="R48" i="73"/>
  <c r="Q48" i="73"/>
  <c r="P48" i="73"/>
  <c r="O48" i="73"/>
  <c r="N48" i="73"/>
  <c r="M48" i="73"/>
  <c r="L48" i="73"/>
  <c r="T48" i="73" s="1"/>
  <c r="V47" i="73"/>
  <c r="T47" i="73"/>
  <c r="S47" i="73"/>
  <c r="R47" i="73"/>
  <c r="Q47" i="73"/>
  <c r="P47" i="73"/>
  <c r="O47" i="73"/>
  <c r="N47" i="73"/>
  <c r="M47" i="73"/>
  <c r="L47" i="73"/>
  <c r="S46" i="73"/>
  <c r="R46" i="73"/>
  <c r="Q46" i="73"/>
  <c r="P46" i="73"/>
  <c r="O46" i="73"/>
  <c r="N46" i="73"/>
  <c r="M46" i="73"/>
  <c r="L46" i="73"/>
  <c r="T46" i="73" s="1"/>
  <c r="S45" i="73"/>
  <c r="R45" i="73"/>
  <c r="Q45" i="73"/>
  <c r="P45" i="73"/>
  <c r="O45" i="73"/>
  <c r="N45" i="73"/>
  <c r="M45" i="73"/>
  <c r="L45" i="73"/>
  <c r="T45" i="73" s="1"/>
  <c r="V44" i="73"/>
  <c r="T44" i="73"/>
  <c r="S44" i="73"/>
  <c r="R44" i="73"/>
  <c r="Q44" i="73"/>
  <c r="P44" i="73"/>
  <c r="O44" i="73"/>
  <c r="N44" i="73"/>
  <c r="M44" i="73"/>
  <c r="L44" i="73"/>
  <c r="T43" i="73"/>
  <c r="S43" i="73"/>
  <c r="R43" i="73"/>
  <c r="Q43" i="73"/>
  <c r="P43" i="73"/>
  <c r="O43" i="73"/>
  <c r="N43" i="73"/>
  <c r="M43" i="73"/>
  <c r="L43" i="73"/>
  <c r="V43" i="73" s="1"/>
  <c r="V42" i="73"/>
  <c r="S42" i="73"/>
  <c r="R42" i="73"/>
  <c r="Q42" i="73"/>
  <c r="P42" i="73"/>
  <c r="O42" i="73"/>
  <c r="N42" i="73"/>
  <c r="M42" i="73"/>
  <c r="L42" i="73"/>
  <c r="T42" i="73" s="1"/>
  <c r="V41" i="73"/>
  <c r="T41" i="73"/>
  <c r="S41" i="73"/>
  <c r="R41" i="73"/>
  <c r="Q41" i="73"/>
  <c r="P41" i="73"/>
  <c r="O41" i="73"/>
  <c r="N41" i="73"/>
  <c r="M41" i="73"/>
  <c r="L41" i="73"/>
  <c r="S40" i="73"/>
  <c r="R40" i="73"/>
  <c r="Q40" i="73"/>
  <c r="P40" i="73"/>
  <c r="O40" i="73"/>
  <c r="N40" i="73"/>
  <c r="M40" i="73"/>
  <c r="L40" i="73"/>
  <c r="T40" i="73" s="1"/>
  <c r="V39" i="73"/>
  <c r="S39" i="73"/>
  <c r="R39" i="73"/>
  <c r="Q39" i="73"/>
  <c r="P39" i="73"/>
  <c r="O39" i="73"/>
  <c r="N39" i="73"/>
  <c r="M39" i="73"/>
  <c r="L39" i="73"/>
  <c r="T39" i="73" s="1"/>
  <c r="V38" i="73"/>
  <c r="T38" i="73"/>
  <c r="S38" i="73"/>
  <c r="R38" i="73"/>
  <c r="Q38" i="73"/>
  <c r="P38" i="73"/>
  <c r="O38" i="73"/>
  <c r="N38" i="73"/>
  <c r="M38" i="73"/>
  <c r="L38" i="73"/>
  <c r="S37" i="73"/>
  <c r="R37" i="73"/>
  <c r="Q37" i="73"/>
  <c r="P37" i="73"/>
  <c r="O37" i="73"/>
  <c r="N37" i="73"/>
  <c r="M37" i="73"/>
  <c r="L37" i="73"/>
  <c r="V37" i="73" s="1"/>
  <c r="V36" i="73"/>
  <c r="S36" i="73"/>
  <c r="R36" i="73"/>
  <c r="Q36" i="73"/>
  <c r="P36" i="73"/>
  <c r="O36" i="73"/>
  <c r="N36" i="73"/>
  <c r="M36" i="73"/>
  <c r="L36" i="73"/>
  <c r="T36" i="73" s="1"/>
  <c r="V35" i="73"/>
  <c r="T35" i="73"/>
  <c r="S35" i="73"/>
  <c r="R35" i="73"/>
  <c r="Q35" i="73"/>
  <c r="P35" i="73"/>
  <c r="O35" i="73"/>
  <c r="N35" i="73"/>
  <c r="M35" i="73"/>
  <c r="L35" i="73"/>
  <c r="V34" i="73"/>
  <c r="S34" i="73"/>
  <c r="R34" i="73"/>
  <c r="Q34" i="73"/>
  <c r="P34" i="73"/>
  <c r="O34" i="73"/>
  <c r="N34" i="73"/>
  <c r="M34" i="73"/>
  <c r="L34" i="73"/>
  <c r="T34" i="73" s="1"/>
  <c r="S33" i="73"/>
  <c r="R33" i="73"/>
  <c r="Q33" i="73"/>
  <c r="P33" i="73"/>
  <c r="O33" i="73"/>
  <c r="N33" i="73"/>
  <c r="M33" i="73"/>
  <c r="L33" i="73"/>
  <c r="T33" i="73" s="1"/>
  <c r="V32" i="73"/>
  <c r="T32" i="73"/>
  <c r="S32" i="73"/>
  <c r="R32" i="73"/>
  <c r="Q32" i="73"/>
  <c r="P32" i="73"/>
  <c r="O32" i="73"/>
  <c r="N32" i="73"/>
  <c r="M32" i="73"/>
  <c r="L32" i="73"/>
  <c r="S31" i="73"/>
  <c r="R31" i="73"/>
  <c r="Q31" i="73"/>
  <c r="P31" i="73"/>
  <c r="O31" i="73"/>
  <c r="N31" i="73"/>
  <c r="M31" i="73"/>
  <c r="L31" i="73"/>
  <c r="V31" i="73" s="1"/>
  <c r="V30" i="73"/>
  <c r="S30" i="73"/>
  <c r="R30" i="73"/>
  <c r="Q30" i="73"/>
  <c r="P30" i="73"/>
  <c r="O30" i="73"/>
  <c r="N30" i="73"/>
  <c r="M30" i="73"/>
  <c r="L30" i="73"/>
  <c r="T30" i="73" s="1"/>
  <c r="V29" i="73"/>
  <c r="T29" i="73"/>
  <c r="S29" i="73"/>
  <c r="R29" i="73"/>
  <c r="Q29" i="73"/>
  <c r="P29" i="73"/>
  <c r="O29" i="73"/>
  <c r="N29" i="73"/>
  <c r="M29" i="73"/>
  <c r="L29" i="73"/>
  <c r="S28" i="73"/>
  <c r="R28" i="73"/>
  <c r="Q28" i="73"/>
  <c r="P28" i="73"/>
  <c r="O28" i="73"/>
  <c r="N28" i="73"/>
  <c r="M28" i="73"/>
  <c r="L28" i="73"/>
  <c r="T28" i="73" s="1"/>
  <c r="S27" i="73"/>
  <c r="R27" i="73"/>
  <c r="Q27" i="73"/>
  <c r="P27" i="73"/>
  <c r="O27" i="73"/>
  <c r="N27" i="73"/>
  <c r="M27" i="73"/>
  <c r="L27" i="73"/>
  <c r="T27" i="73" s="1"/>
  <c r="V26" i="73"/>
  <c r="T26" i="73"/>
  <c r="S26" i="73"/>
  <c r="R26" i="73"/>
  <c r="Q26" i="73"/>
  <c r="P26" i="73"/>
  <c r="O26" i="73"/>
  <c r="N26" i="73"/>
  <c r="M26" i="73"/>
  <c r="L26" i="73"/>
  <c r="T25" i="73"/>
  <c r="S25" i="73"/>
  <c r="R25" i="73"/>
  <c r="Q25" i="73"/>
  <c r="P25" i="73"/>
  <c r="O25" i="73"/>
  <c r="N25" i="73"/>
  <c r="M25" i="73"/>
  <c r="L25" i="73"/>
  <c r="V25" i="73" s="1"/>
  <c r="V24" i="73"/>
  <c r="S24" i="73"/>
  <c r="R24" i="73"/>
  <c r="Q24" i="73"/>
  <c r="P24" i="73"/>
  <c r="O24" i="73"/>
  <c r="N24" i="73"/>
  <c r="M24" i="73"/>
  <c r="L24" i="73"/>
  <c r="T24" i="73" s="1"/>
  <c r="V23" i="73"/>
  <c r="T23" i="73"/>
  <c r="S23" i="73"/>
  <c r="R23" i="73"/>
  <c r="Q23" i="73"/>
  <c r="P23" i="73"/>
  <c r="O23" i="73"/>
  <c r="N23" i="73"/>
  <c r="M23" i="73"/>
  <c r="L23" i="73"/>
  <c r="S22" i="73"/>
  <c r="R22" i="73"/>
  <c r="Q22" i="73"/>
  <c r="P22" i="73"/>
  <c r="O22" i="73"/>
  <c r="N22" i="73"/>
  <c r="M22" i="73"/>
  <c r="L22" i="73"/>
  <c r="T22" i="73" s="1"/>
  <c r="V21" i="73"/>
  <c r="S21" i="73"/>
  <c r="R21" i="73"/>
  <c r="Q21" i="73"/>
  <c r="P21" i="73"/>
  <c r="O21" i="73"/>
  <c r="N21" i="73"/>
  <c r="M21" i="73"/>
  <c r="L21" i="73"/>
  <c r="T21" i="73" s="1"/>
  <c r="V20" i="73"/>
  <c r="T20" i="73"/>
  <c r="S20" i="73"/>
  <c r="R20" i="73"/>
  <c r="Q20" i="73"/>
  <c r="P20" i="73"/>
  <c r="O20" i="73"/>
  <c r="N20" i="73"/>
  <c r="M20" i="73"/>
  <c r="L20" i="73"/>
  <c r="S19" i="73"/>
  <c r="R19" i="73"/>
  <c r="Q19" i="73"/>
  <c r="P19" i="73"/>
  <c r="O19" i="73"/>
  <c r="N19" i="73"/>
  <c r="M19" i="73"/>
  <c r="L19" i="73"/>
  <c r="V19" i="73" s="1"/>
  <c r="T18" i="73"/>
  <c r="S18" i="73"/>
  <c r="R18" i="73"/>
  <c r="Q18" i="73"/>
  <c r="P18" i="73"/>
  <c r="O18" i="73"/>
  <c r="N18" i="73"/>
  <c r="K18" i="73"/>
  <c r="J18" i="73"/>
  <c r="J64" i="73" s="1"/>
  <c r="R64" i="73" s="1"/>
  <c r="I18" i="73"/>
  <c r="I64" i="73" s="1"/>
  <c r="Q64" i="73" s="1"/>
  <c r="H18" i="73"/>
  <c r="G18" i="73"/>
  <c r="G64" i="73" s="1"/>
  <c r="O64" i="73" s="1"/>
  <c r="F18" i="73"/>
  <c r="F64" i="73" s="1"/>
  <c r="N64" i="73" s="1"/>
  <c r="E18" i="73"/>
  <c r="K15" i="73"/>
  <c r="J15" i="73"/>
  <c r="I15" i="73"/>
  <c r="H15" i="73"/>
  <c r="G15" i="73"/>
  <c r="F15" i="73"/>
  <c r="E15" i="73"/>
  <c r="M14" i="73"/>
  <c r="M15" i="73" s="1"/>
  <c r="L14" i="73"/>
  <c r="L15" i="73" s="1"/>
  <c r="O72" i="86"/>
  <c r="O70" i="86"/>
  <c r="E68" i="86"/>
  <c r="U64" i="86"/>
  <c r="K64" i="86"/>
  <c r="S64" i="86" s="1"/>
  <c r="J64" i="86"/>
  <c r="E64" i="86"/>
  <c r="V63" i="86"/>
  <c r="S63" i="86"/>
  <c r="R63" i="86"/>
  <c r="Q63" i="86"/>
  <c r="P63" i="86"/>
  <c r="O63" i="86"/>
  <c r="N63" i="86"/>
  <c r="M63" i="86"/>
  <c r="L63" i="86"/>
  <c r="T63" i="86" s="1"/>
  <c r="V62" i="86"/>
  <c r="T62" i="86"/>
  <c r="S62" i="86"/>
  <c r="R62" i="86"/>
  <c r="Q62" i="86"/>
  <c r="P62" i="86"/>
  <c r="O62" i="86"/>
  <c r="N62" i="86"/>
  <c r="M62" i="86"/>
  <c r="L62" i="86"/>
  <c r="S61" i="86"/>
  <c r="R61" i="86"/>
  <c r="Q61" i="86"/>
  <c r="AA31" i="15" s="1"/>
  <c r="P61" i="86"/>
  <c r="O61" i="86"/>
  <c r="N61" i="86"/>
  <c r="M61" i="86"/>
  <c r="L61" i="86"/>
  <c r="T61" i="86" s="1"/>
  <c r="V60" i="86"/>
  <c r="S60" i="86"/>
  <c r="R60" i="86"/>
  <c r="Q60" i="86"/>
  <c r="P60" i="86"/>
  <c r="O60" i="86"/>
  <c r="N60" i="86"/>
  <c r="M60" i="86"/>
  <c r="L60" i="86"/>
  <c r="T60" i="86" s="1"/>
  <c r="V59" i="86"/>
  <c r="T59" i="86"/>
  <c r="S59" i="86"/>
  <c r="R59" i="86"/>
  <c r="Q59" i="86"/>
  <c r="P59" i="86"/>
  <c r="O59" i="86"/>
  <c r="N59" i="86"/>
  <c r="M59" i="86"/>
  <c r="L59" i="86"/>
  <c r="S58" i="86"/>
  <c r="R58" i="86"/>
  <c r="Q58" i="86"/>
  <c r="P58" i="86"/>
  <c r="O58" i="86"/>
  <c r="N58" i="86"/>
  <c r="M58" i="86"/>
  <c r="L58" i="86"/>
  <c r="V58" i="86" s="1"/>
  <c r="V57" i="86"/>
  <c r="S57" i="86"/>
  <c r="R57" i="86"/>
  <c r="Q57" i="86"/>
  <c r="P57" i="86"/>
  <c r="O57" i="86"/>
  <c r="N57" i="86"/>
  <c r="M57" i="86"/>
  <c r="L57" i="86"/>
  <c r="T57" i="86" s="1"/>
  <c r="V56" i="86"/>
  <c r="T56" i="86"/>
  <c r="S56" i="86"/>
  <c r="R56" i="86"/>
  <c r="Q56" i="86"/>
  <c r="P56" i="86"/>
  <c r="O56" i="86"/>
  <c r="N56" i="86"/>
  <c r="M56" i="86"/>
  <c r="L56" i="86"/>
  <c r="V55" i="86"/>
  <c r="S55" i="86"/>
  <c r="R55" i="86"/>
  <c r="Q55" i="86"/>
  <c r="P55" i="86"/>
  <c r="O55" i="86"/>
  <c r="N55" i="86"/>
  <c r="M55" i="86"/>
  <c r="L55" i="86"/>
  <c r="T55" i="86" s="1"/>
  <c r="S54" i="86"/>
  <c r="R54" i="86"/>
  <c r="Q54" i="86"/>
  <c r="P54" i="86"/>
  <c r="O54" i="86"/>
  <c r="N54" i="86"/>
  <c r="M54" i="86"/>
  <c r="L54" i="86"/>
  <c r="T54" i="86" s="1"/>
  <c r="V53" i="86"/>
  <c r="T53" i="86"/>
  <c r="S53" i="86"/>
  <c r="R53" i="86"/>
  <c r="Q53" i="86"/>
  <c r="P53" i="86"/>
  <c r="O53" i="86"/>
  <c r="N53" i="86"/>
  <c r="M53" i="86"/>
  <c r="L53" i="86"/>
  <c r="S52" i="86"/>
  <c r="R52" i="86"/>
  <c r="Q52" i="86"/>
  <c r="P52" i="86"/>
  <c r="O52" i="86"/>
  <c r="N52" i="86"/>
  <c r="M52" i="86"/>
  <c r="L52" i="86"/>
  <c r="V52" i="86" s="1"/>
  <c r="V51" i="86"/>
  <c r="S51" i="86"/>
  <c r="R51" i="86"/>
  <c r="Q51" i="86"/>
  <c r="P51" i="86"/>
  <c r="O51" i="86"/>
  <c r="N51" i="86"/>
  <c r="M51" i="86"/>
  <c r="L51" i="86"/>
  <c r="T51" i="86" s="1"/>
  <c r="V50" i="86"/>
  <c r="T50" i="86"/>
  <c r="S50" i="86"/>
  <c r="R50" i="86"/>
  <c r="Q50" i="86"/>
  <c r="P50" i="86"/>
  <c r="O50" i="86"/>
  <c r="N50" i="86"/>
  <c r="M50" i="86"/>
  <c r="L50" i="86"/>
  <c r="S49" i="86"/>
  <c r="R49" i="86"/>
  <c r="Q49" i="86"/>
  <c r="P49" i="86"/>
  <c r="O49" i="86"/>
  <c r="N49" i="86"/>
  <c r="M49" i="86"/>
  <c r="L49" i="86"/>
  <c r="T49" i="86" s="1"/>
  <c r="S48" i="86"/>
  <c r="R48" i="86"/>
  <c r="Q48" i="86"/>
  <c r="P48" i="86"/>
  <c r="O48" i="86"/>
  <c r="N48" i="86"/>
  <c r="M48" i="86"/>
  <c r="L48" i="86"/>
  <c r="T48" i="86" s="1"/>
  <c r="V47" i="86"/>
  <c r="T47" i="86"/>
  <c r="S47" i="86"/>
  <c r="R47" i="86"/>
  <c r="Q47" i="86"/>
  <c r="P47" i="86"/>
  <c r="O47" i="86"/>
  <c r="N47" i="86"/>
  <c r="M47" i="86"/>
  <c r="L47" i="86"/>
  <c r="T46" i="86"/>
  <c r="S46" i="86"/>
  <c r="R46" i="86"/>
  <c r="Q46" i="86"/>
  <c r="P46" i="86"/>
  <c r="O46" i="86"/>
  <c r="N46" i="86"/>
  <c r="M46" i="86"/>
  <c r="L46" i="86"/>
  <c r="V46" i="86" s="1"/>
  <c r="V45" i="86"/>
  <c r="S45" i="86"/>
  <c r="R45" i="86"/>
  <c r="Q45" i="86"/>
  <c r="P45" i="86"/>
  <c r="O45" i="86"/>
  <c r="N45" i="86"/>
  <c r="M45" i="86"/>
  <c r="L45" i="86"/>
  <c r="T45" i="86" s="1"/>
  <c r="V44" i="86"/>
  <c r="T44" i="86"/>
  <c r="S44" i="86"/>
  <c r="R44" i="86"/>
  <c r="Q44" i="86"/>
  <c r="P44" i="86"/>
  <c r="O44" i="86"/>
  <c r="N44" i="86"/>
  <c r="M44" i="86"/>
  <c r="L44" i="86"/>
  <c r="S43" i="86"/>
  <c r="R43" i="86"/>
  <c r="Q43" i="86"/>
  <c r="P43" i="86"/>
  <c r="O43" i="86"/>
  <c r="N43" i="86"/>
  <c r="M43" i="86"/>
  <c r="L43" i="86"/>
  <c r="T43" i="86" s="1"/>
  <c r="V42" i="86"/>
  <c r="S42" i="86"/>
  <c r="R42" i="86"/>
  <c r="Q42" i="86"/>
  <c r="P42" i="86"/>
  <c r="O42" i="86"/>
  <c r="N42" i="86"/>
  <c r="M42" i="86"/>
  <c r="L42" i="86"/>
  <c r="T42" i="86" s="1"/>
  <c r="V41" i="86"/>
  <c r="T41" i="86"/>
  <c r="S41" i="86"/>
  <c r="R41" i="86"/>
  <c r="Q41" i="86"/>
  <c r="P41" i="86"/>
  <c r="O41" i="86"/>
  <c r="N41" i="86"/>
  <c r="M41" i="86"/>
  <c r="L41" i="86"/>
  <c r="S40" i="86"/>
  <c r="R40" i="86"/>
  <c r="Q40" i="86"/>
  <c r="P40" i="86"/>
  <c r="O40" i="86"/>
  <c r="N40" i="86"/>
  <c r="M40" i="86"/>
  <c r="L40" i="86"/>
  <c r="V40" i="86" s="1"/>
  <c r="V39" i="86"/>
  <c r="S39" i="86"/>
  <c r="R39" i="86"/>
  <c r="Q39" i="86"/>
  <c r="P39" i="86"/>
  <c r="O39" i="86"/>
  <c r="N39" i="86"/>
  <c r="M39" i="86"/>
  <c r="L39" i="86"/>
  <c r="T39" i="86" s="1"/>
  <c r="V38" i="86"/>
  <c r="T38" i="86"/>
  <c r="S38" i="86"/>
  <c r="R38" i="86"/>
  <c r="Q38" i="86"/>
  <c r="P38" i="86"/>
  <c r="O38" i="86"/>
  <c r="N38" i="86"/>
  <c r="M38" i="86"/>
  <c r="L38" i="86"/>
  <c r="V37" i="86"/>
  <c r="S37" i="86"/>
  <c r="R37" i="86"/>
  <c r="Q37" i="86"/>
  <c r="P37" i="86"/>
  <c r="O37" i="86"/>
  <c r="N37" i="86"/>
  <c r="M37" i="86"/>
  <c r="L37" i="86"/>
  <c r="T37" i="86" s="1"/>
  <c r="S36" i="86"/>
  <c r="R36" i="86"/>
  <c r="Q36" i="86"/>
  <c r="P36" i="86"/>
  <c r="O36" i="86"/>
  <c r="N36" i="86"/>
  <c r="M36" i="86"/>
  <c r="L36" i="86"/>
  <c r="T36" i="86" s="1"/>
  <c r="V35" i="86"/>
  <c r="T35" i="86"/>
  <c r="S35" i="86"/>
  <c r="R35" i="86"/>
  <c r="Q35" i="86"/>
  <c r="P35" i="86"/>
  <c r="O35" i="86"/>
  <c r="N35" i="86"/>
  <c r="M35" i="86"/>
  <c r="L35" i="86"/>
  <c r="S34" i="86"/>
  <c r="R34" i="86"/>
  <c r="Q34" i="86"/>
  <c r="P34" i="86"/>
  <c r="O34" i="86"/>
  <c r="N34" i="86"/>
  <c r="M34" i="86"/>
  <c r="L34" i="86"/>
  <c r="V34" i="86" s="1"/>
  <c r="V33" i="86"/>
  <c r="S33" i="86"/>
  <c r="R33" i="86"/>
  <c r="Q33" i="86"/>
  <c r="P33" i="86"/>
  <c r="O33" i="86"/>
  <c r="N33" i="86"/>
  <c r="M33" i="86"/>
  <c r="L33" i="86"/>
  <c r="T33" i="86" s="1"/>
  <c r="V32" i="86"/>
  <c r="T32" i="86"/>
  <c r="S32" i="86"/>
  <c r="R32" i="86"/>
  <c r="Q32" i="86"/>
  <c r="P32" i="86"/>
  <c r="O32" i="86"/>
  <c r="N32" i="86"/>
  <c r="M32" i="86"/>
  <c r="L32" i="86"/>
  <c r="S31" i="86"/>
  <c r="R31" i="86"/>
  <c r="Q31" i="86"/>
  <c r="P31" i="86"/>
  <c r="O31" i="86"/>
  <c r="N31" i="86"/>
  <c r="M31" i="86"/>
  <c r="L31" i="86"/>
  <c r="T31" i="86" s="1"/>
  <c r="S30" i="86"/>
  <c r="R30" i="86"/>
  <c r="Q30" i="86"/>
  <c r="P30" i="86"/>
  <c r="O30" i="86"/>
  <c r="N30" i="86"/>
  <c r="M30" i="86"/>
  <c r="L30" i="86"/>
  <c r="T30" i="86" s="1"/>
  <c r="V29" i="86"/>
  <c r="T29" i="86"/>
  <c r="S29" i="86"/>
  <c r="R29" i="86"/>
  <c r="Q29" i="86"/>
  <c r="P29" i="86"/>
  <c r="O29" i="86"/>
  <c r="N29" i="86"/>
  <c r="M29" i="86"/>
  <c r="L29" i="86"/>
  <c r="T28" i="86"/>
  <c r="S28" i="86"/>
  <c r="R28" i="86"/>
  <c r="Q28" i="86"/>
  <c r="P28" i="86"/>
  <c r="O28" i="86"/>
  <c r="N28" i="86"/>
  <c r="M28" i="86"/>
  <c r="L28" i="86"/>
  <c r="V28" i="86" s="1"/>
  <c r="V27" i="86"/>
  <c r="S27" i="86"/>
  <c r="R27" i="86"/>
  <c r="Q27" i="86"/>
  <c r="P27" i="86"/>
  <c r="O27" i="86"/>
  <c r="N27" i="86"/>
  <c r="M27" i="86"/>
  <c r="L27" i="86"/>
  <c r="T27" i="86" s="1"/>
  <c r="V26" i="86"/>
  <c r="T26" i="86"/>
  <c r="S26" i="86"/>
  <c r="R26" i="86"/>
  <c r="Q26" i="86"/>
  <c r="P26" i="86"/>
  <c r="O26" i="86"/>
  <c r="N26" i="86"/>
  <c r="M26" i="86"/>
  <c r="L26" i="86"/>
  <c r="S25" i="86"/>
  <c r="R25" i="86"/>
  <c r="Q25" i="86"/>
  <c r="P25" i="86"/>
  <c r="O25" i="86"/>
  <c r="N25" i="86"/>
  <c r="M25" i="86"/>
  <c r="L25" i="86"/>
  <c r="T25" i="86" s="1"/>
  <c r="V24" i="86"/>
  <c r="S24" i="86"/>
  <c r="R24" i="86"/>
  <c r="Q24" i="86"/>
  <c r="P24" i="86"/>
  <c r="O24" i="86"/>
  <c r="N24" i="86"/>
  <c r="M24" i="86"/>
  <c r="L24" i="86"/>
  <c r="T24" i="86" s="1"/>
  <c r="V23" i="86"/>
  <c r="T23" i="86"/>
  <c r="S23" i="86"/>
  <c r="R23" i="86"/>
  <c r="Q23" i="86"/>
  <c r="P23" i="86"/>
  <c r="O23" i="86"/>
  <c r="N23" i="86"/>
  <c r="M23" i="86"/>
  <c r="L23" i="86"/>
  <c r="S22" i="86"/>
  <c r="R22" i="86"/>
  <c r="Q22" i="86"/>
  <c r="P22" i="86"/>
  <c r="O22" i="86"/>
  <c r="N22" i="86"/>
  <c r="M22" i="86"/>
  <c r="L22" i="86"/>
  <c r="V22" i="86" s="1"/>
  <c r="V21" i="86"/>
  <c r="S21" i="86"/>
  <c r="R21" i="86"/>
  <c r="Q21" i="86"/>
  <c r="P21" i="86"/>
  <c r="O21" i="86"/>
  <c r="N21" i="86"/>
  <c r="M21" i="86"/>
  <c r="L21" i="86"/>
  <c r="T21" i="86" s="1"/>
  <c r="V20" i="86"/>
  <c r="T20" i="86"/>
  <c r="S20" i="86"/>
  <c r="R20" i="86"/>
  <c r="Q20" i="86"/>
  <c r="P20" i="86"/>
  <c r="O20" i="86"/>
  <c r="N20" i="86"/>
  <c r="M20" i="86"/>
  <c r="L20" i="86"/>
  <c r="V19" i="86"/>
  <c r="S19" i="86"/>
  <c r="R19" i="86"/>
  <c r="Q19" i="86"/>
  <c r="P19" i="86"/>
  <c r="O19" i="86"/>
  <c r="N19" i="86"/>
  <c r="M19" i="86"/>
  <c r="L19" i="86"/>
  <c r="T19" i="86" s="1"/>
  <c r="T18" i="86"/>
  <c r="S18" i="86"/>
  <c r="R18" i="86"/>
  <c r="Q18" i="86"/>
  <c r="P18" i="86"/>
  <c r="O18" i="86"/>
  <c r="N18" i="86"/>
  <c r="K18" i="86"/>
  <c r="J18" i="86"/>
  <c r="I18" i="86"/>
  <c r="I64" i="86" s="1"/>
  <c r="H18" i="86"/>
  <c r="H64" i="86" s="1"/>
  <c r="P64" i="86" s="1"/>
  <c r="G18" i="86"/>
  <c r="G64" i="86" s="1"/>
  <c r="O64" i="86" s="1"/>
  <c r="F18" i="86"/>
  <c r="F64" i="86" s="1"/>
  <c r="E18" i="86"/>
  <c r="M15" i="86"/>
  <c r="K15" i="86"/>
  <c r="J15" i="86"/>
  <c r="I15" i="86"/>
  <c r="Q64" i="86" s="1"/>
  <c r="H15" i="86"/>
  <c r="G15" i="86"/>
  <c r="F15" i="86"/>
  <c r="E15" i="86"/>
  <c r="M14" i="86"/>
  <c r="L14" i="86"/>
  <c r="L15" i="86" s="1"/>
  <c r="M64" i="86" s="1"/>
  <c r="AE43" i="15"/>
  <c r="AF16" i="15"/>
  <c r="M67" i="58"/>
  <c r="S61" i="58"/>
  <c r="M69" i="58" s="1"/>
  <c r="J61" i="58"/>
  <c r="T60" i="58"/>
  <c r="O60" i="58"/>
  <c r="M60" i="58"/>
  <c r="L60" i="58"/>
  <c r="K60" i="58"/>
  <c r="J60" i="58"/>
  <c r="R60" i="58" s="1"/>
  <c r="M59" i="58"/>
  <c r="J59" i="58"/>
  <c r="T58" i="58"/>
  <c r="J58" i="58"/>
  <c r="T57" i="58"/>
  <c r="M57" i="58"/>
  <c r="J57" i="58"/>
  <c r="T56" i="58"/>
  <c r="P56" i="58"/>
  <c r="M56" i="58"/>
  <c r="L56" i="58"/>
  <c r="J56" i="58"/>
  <c r="O55" i="58"/>
  <c r="M55" i="58"/>
  <c r="L55" i="58"/>
  <c r="K55" i="58"/>
  <c r="J55" i="58"/>
  <c r="M54" i="58"/>
  <c r="L54" i="58"/>
  <c r="J54" i="58"/>
  <c r="T53" i="58"/>
  <c r="M53" i="58"/>
  <c r="L53" i="58"/>
  <c r="K53" i="58"/>
  <c r="J53" i="58"/>
  <c r="O52" i="58"/>
  <c r="J52" i="58"/>
  <c r="T51" i="58"/>
  <c r="M51" i="58"/>
  <c r="J51" i="58"/>
  <c r="T50" i="58"/>
  <c r="R50" i="58"/>
  <c r="P50" i="58"/>
  <c r="M50" i="58"/>
  <c r="L50" i="58"/>
  <c r="J50" i="58"/>
  <c r="O49" i="58"/>
  <c r="M49" i="58"/>
  <c r="L49" i="58"/>
  <c r="J49" i="58"/>
  <c r="T48" i="58"/>
  <c r="O48" i="58"/>
  <c r="M48" i="58"/>
  <c r="L48" i="58"/>
  <c r="J48" i="58"/>
  <c r="M47" i="58"/>
  <c r="L47" i="58"/>
  <c r="J47" i="58"/>
  <c r="O46" i="58"/>
  <c r="K46" i="58"/>
  <c r="J46" i="58"/>
  <c r="T45" i="58"/>
  <c r="O45" i="58"/>
  <c r="M45" i="58"/>
  <c r="J45" i="58"/>
  <c r="T44" i="58"/>
  <c r="P44" i="58"/>
  <c r="O44" i="58"/>
  <c r="M44" i="58"/>
  <c r="L44" i="58"/>
  <c r="J44" i="58"/>
  <c r="O43" i="58"/>
  <c r="M43" i="58"/>
  <c r="L43" i="58"/>
  <c r="K43" i="58"/>
  <c r="J43" i="58"/>
  <c r="O42" i="58"/>
  <c r="M42" i="58"/>
  <c r="L42" i="58"/>
  <c r="J42" i="58"/>
  <c r="M41" i="58"/>
  <c r="L41" i="58"/>
  <c r="J41" i="58"/>
  <c r="T40" i="58"/>
  <c r="O40" i="58"/>
  <c r="K40" i="58"/>
  <c r="J40" i="58"/>
  <c r="T39" i="58"/>
  <c r="O39" i="58"/>
  <c r="M39" i="58"/>
  <c r="J39" i="58"/>
  <c r="T38" i="58"/>
  <c r="R38" i="58"/>
  <c r="P38" i="58"/>
  <c r="O38" i="58"/>
  <c r="M38" i="58"/>
  <c r="L38" i="58"/>
  <c r="J38" i="58"/>
  <c r="M37" i="58"/>
  <c r="L37" i="58"/>
  <c r="K37" i="58"/>
  <c r="J37" i="58"/>
  <c r="T36" i="58"/>
  <c r="O36" i="58"/>
  <c r="N36" i="58"/>
  <c r="M36" i="58"/>
  <c r="L36" i="58"/>
  <c r="J36" i="58"/>
  <c r="M35" i="58"/>
  <c r="L35" i="58"/>
  <c r="J35" i="58"/>
  <c r="T34" i="58"/>
  <c r="R34" i="58"/>
  <c r="K34" i="58"/>
  <c r="J34" i="58"/>
  <c r="T33" i="58"/>
  <c r="O33" i="58"/>
  <c r="M33" i="58"/>
  <c r="J33" i="58"/>
  <c r="T32" i="58"/>
  <c r="O32" i="58"/>
  <c r="M32" i="58"/>
  <c r="L32" i="58"/>
  <c r="J32" i="58"/>
  <c r="M31" i="58"/>
  <c r="L31" i="58"/>
  <c r="K31" i="58"/>
  <c r="J31" i="58"/>
  <c r="T30" i="58"/>
  <c r="N30" i="58"/>
  <c r="M30" i="58"/>
  <c r="L30" i="58"/>
  <c r="J30" i="58"/>
  <c r="M29" i="58"/>
  <c r="L29" i="58"/>
  <c r="K29" i="58"/>
  <c r="J29" i="58"/>
  <c r="T29" i="58" s="1"/>
  <c r="T28" i="58"/>
  <c r="R28" i="58"/>
  <c r="J28" i="58"/>
  <c r="T27" i="58"/>
  <c r="M27" i="58"/>
  <c r="J27" i="58"/>
  <c r="T26" i="58"/>
  <c r="O26" i="58"/>
  <c r="N26" i="58"/>
  <c r="M26" i="58"/>
  <c r="L26" i="58"/>
  <c r="J26" i="58"/>
  <c r="P25" i="58"/>
  <c r="O25" i="58"/>
  <c r="M25" i="58"/>
  <c r="L25" i="58"/>
  <c r="J25" i="58"/>
  <c r="T24" i="58"/>
  <c r="O24" i="58"/>
  <c r="M24" i="58"/>
  <c r="L24" i="58"/>
  <c r="J24" i="58"/>
  <c r="M23" i="58"/>
  <c r="L23" i="58"/>
  <c r="J23" i="58"/>
  <c r="T22" i="58"/>
  <c r="R22" i="58"/>
  <c r="O22" i="58"/>
  <c r="J22" i="58"/>
  <c r="T21" i="58"/>
  <c r="R21" i="58"/>
  <c r="P21" i="58"/>
  <c r="O21" i="58"/>
  <c r="M21" i="58"/>
  <c r="J21" i="58"/>
  <c r="T20" i="58"/>
  <c r="O20" i="58"/>
  <c r="M20" i="58"/>
  <c r="L20" i="58"/>
  <c r="J20" i="58"/>
  <c r="P19" i="58"/>
  <c r="O19" i="58"/>
  <c r="M19" i="58"/>
  <c r="L19" i="58"/>
  <c r="K19" i="58"/>
  <c r="J19" i="58"/>
  <c r="O18" i="58"/>
  <c r="M18" i="58"/>
  <c r="L18" i="58"/>
  <c r="J18" i="58"/>
  <c r="M17" i="58"/>
  <c r="L17" i="58"/>
  <c r="K17" i="58"/>
  <c r="J17" i="58"/>
  <c r="T16" i="58"/>
  <c r="O16" i="58"/>
  <c r="J16" i="58"/>
  <c r="R15" i="58"/>
  <c r="Q15" i="58"/>
  <c r="P15" i="58"/>
  <c r="O15" i="58"/>
  <c r="N15" i="58"/>
  <c r="M15" i="58"/>
  <c r="L15" i="58"/>
  <c r="I15" i="58"/>
  <c r="I61" i="58" s="1"/>
  <c r="H15" i="58"/>
  <c r="H61" i="58" s="1"/>
  <c r="G15" i="58"/>
  <c r="G61" i="58" s="1"/>
  <c r="O61" i="58" s="1"/>
  <c r="F15" i="58"/>
  <c r="F61" i="58" s="1"/>
  <c r="E15" i="58"/>
  <c r="E61" i="58" s="1"/>
  <c r="M61" i="58" s="1"/>
  <c r="D15" i="58"/>
  <c r="D61" i="58" s="1"/>
  <c r="L61" i="58" s="1"/>
  <c r="C15" i="58"/>
  <c r="C61" i="58" s="1"/>
  <c r="K12" i="58"/>
  <c r="J12" i="58"/>
  <c r="I12" i="58"/>
  <c r="H12" i="58"/>
  <c r="G12" i="58"/>
  <c r="O56" i="58" s="1"/>
  <c r="F12" i="58"/>
  <c r="E12" i="58"/>
  <c r="M58" i="58" s="1"/>
  <c r="D12" i="58"/>
  <c r="L57" i="58" s="1"/>
  <c r="C12" i="58"/>
  <c r="K11" i="58"/>
  <c r="J11" i="58"/>
  <c r="M67" i="59"/>
  <c r="C65" i="59"/>
  <c r="S61" i="59"/>
  <c r="M69" i="59" s="1"/>
  <c r="H61" i="59"/>
  <c r="P61" i="59" s="1"/>
  <c r="C61" i="59"/>
  <c r="T60" i="59"/>
  <c r="M60" i="59"/>
  <c r="J60" i="59"/>
  <c r="Q59" i="59"/>
  <c r="P59" i="59"/>
  <c r="O59" i="59"/>
  <c r="K59" i="59"/>
  <c r="J59" i="59"/>
  <c r="Q58" i="59"/>
  <c r="P58" i="59"/>
  <c r="O58" i="59"/>
  <c r="M58" i="59"/>
  <c r="L58" i="59"/>
  <c r="K58" i="59"/>
  <c r="J58" i="59"/>
  <c r="T57" i="59"/>
  <c r="O57" i="59"/>
  <c r="L57" i="59"/>
  <c r="K57" i="59"/>
  <c r="J57" i="59"/>
  <c r="T56" i="59"/>
  <c r="Q56" i="59"/>
  <c r="K56" i="59"/>
  <c r="J56" i="59"/>
  <c r="T55" i="59"/>
  <c r="Q55" i="59"/>
  <c r="O55" i="59"/>
  <c r="K55" i="59"/>
  <c r="J55" i="59"/>
  <c r="T54" i="59"/>
  <c r="Q54" i="59"/>
  <c r="P54" i="59"/>
  <c r="O54" i="59"/>
  <c r="J54" i="59"/>
  <c r="M53" i="59"/>
  <c r="L53" i="59"/>
  <c r="K53" i="59"/>
  <c r="J53" i="59"/>
  <c r="P52" i="59"/>
  <c r="O52" i="59"/>
  <c r="J52" i="59"/>
  <c r="O51" i="59"/>
  <c r="N51" i="59"/>
  <c r="K51" i="59"/>
  <c r="J51" i="59"/>
  <c r="T51" i="59" s="1"/>
  <c r="P50" i="59"/>
  <c r="M50" i="59"/>
  <c r="K50" i="59"/>
  <c r="J50" i="59"/>
  <c r="Q49" i="59"/>
  <c r="P49" i="59"/>
  <c r="J49" i="59"/>
  <c r="T48" i="59"/>
  <c r="Q48" i="59"/>
  <c r="P48" i="59"/>
  <c r="J48" i="59"/>
  <c r="Q47" i="59"/>
  <c r="P47" i="59"/>
  <c r="O47" i="59"/>
  <c r="M47" i="59"/>
  <c r="K47" i="59"/>
  <c r="J47" i="59"/>
  <c r="Q46" i="59"/>
  <c r="K46" i="59"/>
  <c r="J46" i="59"/>
  <c r="T45" i="59"/>
  <c r="O45" i="59"/>
  <c r="M45" i="59"/>
  <c r="J45" i="59"/>
  <c r="T44" i="59"/>
  <c r="Q44" i="59"/>
  <c r="P44" i="59"/>
  <c r="K44" i="59"/>
  <c r="J44" i="59"/>
  <c r="O43" i="59"/>
  <c r="K43" i="59"/>
  <c r="J43" i="59"/>
  <c r="T42" i="59"/>
  <c r="Q42" i="59"/>
  <c r="P42" i="59"/>
  <c r="O42" i="59"/>
  <c r="J42" i="59"/>
  <c r="T41" i="59"/>
  <c r="Q41" i="59"/>
  <c r="P41" i="59"/>
  <c r="K41" i="59"/>
  <c r="J41" i="59"/>
  <c r="P40" i="59"/>
  <c r="O40" i="59"/>
  <c r="J40" i="59"/>
  <c r="L39" i="59"/>
  <c r="K39" i="59"/>
  <c r="J39" i="59"/>
  <c r="T38" i="59"/>
  <c r="P38" i="59"/>
  <c r="K38" i="59"/>
  <c r="J38" i="59"/>
  <c r="Q37" i="59"/>
  <c r="P37" i="59"/>
  <c r="O37" i="59"/>
  <c r="N37" i="59"/>
  <c r="J37" i="59"/>
  <c r="T36" i="59"/>
  <c r="J36" i="59"/>
  <c r="Q35" i="59"/>
  <c r="P35" i="59"/>
  <c r="O35" i="59"/>
  <c r="K35" i="59"/>
  <c r="J35" i="59"/>
  <c r="Q34" i="59"/>
  <c r="P34" i="59"/>
  <c r="O34" i="59"/>
  <c r="K34" i="59"/>
  <c r="J34" i="59"/>
  <c r="T33" i="59"/>
  <c r="O33" i="59"/>
  <c r="M33" i="59"/>
  <c r="L33" i="59"/>
  <c r="K33" i="59"/>
  <c r="J33" i="59"/>
  <c r="Q32" i="59"/>
  <c r="P32" i="59"/>
  <c r="K32" i="59"/>
  <c r="J32" i="59"/>
  <c r="T31" i="59"/>
  <c r="Q31" i="59"/>
  <c r="O31" i="59"/>
  <c r="K31" i="59"/>
  <c r="J31" i="59"/>
  <c r="T30" i="59"/>
  <c r="Q30" i="59"/>
  <c r="P30" i="59"/>
  <c r="O30" i="59"/>
  <c r="N30" i="59"/>
  <c r="M30" i="59"/>
  <c r="J30" i="59"/>
  <c r="T29" i="59"/>
  <c r="N29" i="59"/>
  <c r="M29" i="59"/>
  <c r="K29" i="59"/>
  <c r="J29" i="59"/>
  <c r="P28" i="59"/>
  <c r="O28" i="59"/>
  <c r="N28" i="59"/>
  <c r="J28" i="59"/>
  <c r="T27" i="59"/>
  <c r="O27" i="59"/>
  <c r="L27" i="59"/>
  <c r="K27" i="59"/>
  <c r="J27" i="59"/>
  <c r="P26" i="59"/>
  <c r="L26" i="59"/>
  <c r="K26" i="59"/>
  <c r="J26" i="59"/>
  <c r="Q25" i="59"/>
  <c r="P25" i="59"/>
  <c r="O25" i="59"/>
  <c r="K25" i="59"/>
  <c r="J25" i="59"/>
  <c r="T25" i="59" s="1"/>
  <c r="T24" i="59"/>
  <c r="Q24" i="59"/>
  <c r="P24" i="59"/>
  <c r="M24" i="59"/>
  <c r="L24" i="59"/>
  <c r="J24" i="59"/>
  <c r="Q23" i="59"/>
  <c r="P23" i="59"/>
  <c r="O23" i="59"/>
  <c r="K23" i="59"/>
  <c r="J23" i="59"/>
  <c r="Q22" i="59"/>
  <c r="P22" i="59"/>
  <c r="M22" i="59"/>
  <c r="L22" i="59"/>
  <c r="K22" i="59"/>
  <c r="J22" i="59"/>
  <c r="T21" i="59"/>
  <c r="O21" i="59"/>
  <c r="K21" i="59"/>
  <c r="J21" i="59"/>
  <c r="R20" i="59"/>
  <c r="Q20" i="59"/>
  <c r="P20" i="59"/>
  <c r="M20" i="59"/>
  <c r="K20" i="59"/>
  <c r="J20" i="59"/>
  <c r="T20" i="59" s="1"/>
  <c r="T19" i="59"/>
  <c r="O19" i="59"/>
  <c r="K19" i="59"/>
  <c r="J19" i="59"/>
  <c r="T18" i="59"/>
  <c r="Q18" i="59"/>
  <c r="P18" i="59"/>
  <c r="O18" i="59"/>
  <c r="J18" i="59"/>
  <c r="T17" i="59"/>
  <c r="Q17" i="59"/>
  <c r="P17" i="59"/>
  <c r="K17" i="59"/>
  <c r="J17" i="59"/>
  <c r="P16" i="59"/>
  <c r="O16" i="59"/>
  <c r="M16" i="59"/>
  <c r="L16" i="59"/>
  <c r="J16" i="59"/>
  <c r="R15" i="59"/>
  <c r="Q15" i="59"/>
  <c r="P15" i="59"/>
  <c r="O15" i="59"/>
  <c r="N15" i="59"/>
  <c r="M15" i="59"/>
  <c r="L15" i="59"/>
  <c r="I15" i="59"/>
  <c r="I61" i="59" s="1"/>
  <c r="Q61" i="59" s="1"/>
  <c r="H15" i="59"/>
  <c r="G15" i="59"/>
  <c r="F15" i="59"/>
  <c r="F61" i="59" s="1"/>
  <c r="E15" i="59"/>
  <c r="E61" i="59" s="1"/>
  <c r="M61" i="59" s="1"/>
  <c r="D15" i="59"/>
  <c r="D61" i="59" s="1"/>
  <c r="C15" i="59"/>
  <c r="I12" i="59"/>
  <c r="Q43" i="59" s="1"/>
  <c r="H12" i="59"/>
  <c r="P43" i="59" s="1"/>
  <c r="G12" i="59"/>
  <c r="F12" i="59"/>
  <c r="E12" i="59"/>
  <c r="D12" i="59"/>
  <c r="C12" i="59"/>
  <c r="K11" i="59"/>
  <c r="K12" i="59" s="1"/>
  <c r="J11" i="59"/>
  <c r="J12" i="59" s="1"/>
  <c r="K45" i="59" s="1"/>
  <c r="M67" i="60"/>
  <c r="C65" i="60"/>
  <c r="S61" i="60"/>
  <c r="M69" i="60" s="1"/>
  <c r="G61" i="60"/>
  <c r="F61" i="60"/>
  <c r="L60" i="60"/>
  <c r="K60" i="60"/>
  <c r="J60" i="60"/>
  <c r="T59" i="60"/>
  <c r="L59" i="60"/>
  <c r="J59" i="60"/>
  <c r="J58" i="60"/>
  <c r="T57" i="60"/>
  <c r="R57" i="60"/>
  <c r="Q57" i="60"/>
  <c r="J57" i="60"/>
  <c r="Q56" i="60"/>
  <c r="L56" i="60"/>
  <c r="K56" i="60"/>
  <c r="J56" i="60"/>
  <c r="L55" i="60"/>
  <c r="J55" i="60"/>
  <c r="T54" i="60"/>
  <c r="R54" i="60"/>
  <c r="J54" i="60"/>
  <c r="R53" i="60"/>
  <c r="Q53" i="60"/>
  <c r="P53" i="60"/>
  <c r="L53" i="60"/>
  <c r="J53" i="60"/>
  <c r="T53" i="60" s="1"/>
  <c r="L52" i="60"/>
  <c r="K52" i="60"/>
  <c r="J52" i="60"/>
  <c r="T51" i="60"/>
  <c r="R51" i="60"/>
  <c r="L51" i="60"/>
  <c r="K51" i="60"/>
  <c r="J51" i="60"/>
  <c r="T50" i="60"/>
  <c r="O50" i="60"/>
  <c r="L50" i="60"/>
  <c r="J50" i="60"/>
  <c r="P49" i="60"/>
  <c r="L49" i="60"/>
  <c r="J49" i="60"/>
  <c r="L48" i="60"/>
  <c r="J48" i="60"/>
  <c r="L47" i="60"/>
  <c r="K47" i="60"/>
  <c r="J47" i="60"/>
  <c r="T46" i="60"/>
  <c r="R46" i="60"/>
  <c r="J46" i="60"/>
  <c r="T45" i="60"/>
  <c r="P45" i="60"/>
  <c r="M45" i="60"/>
  <c r="L45" i="60"/>
  <c r="J45" i="60"/>
  <c r="L44" i="60"/>
  <c r="K44" i="60"/>
  <c r="J44" i="60"/>
  <c r="T43" i="60"/>
  <c r="L43" i="60"/>
  <c r="J43" i="60"/>
  <c r="R42" i="60"/>
  <c r="O42" i="60"/>
  <c r="J42" i="60"/>
  <c r="T42" i="60" s="1"/>
  <c r="R41" i="60"/>
  <c r="L41" i="60"/>
  <c r="J41" i="60"/>
  <c r="T41" i="60" s="1"/>
  <c r="P40" i="60"/>
  <c r="L40" i="60"/>
  <c r="K40" i="60"/>
  <c r="J40" i="60"/>
  <c r="L39" i="60"/>
  <c r="J39" i="60"/>
  <c r="T38" i="60"/>
  <c r="Q38" i="60"/>
  <c r="O38" i="60"/>
  <c r="J38" i="60"/>
  <c r="T37" i="60"/>
  <c r="Q37" i="60"/>
  <c r="M37" i="60"/>
  <c r="L37" i="60"/>
  <c r="J37" i="60"/>
  <c r="L36" i="60"/>
  <c r="J36" i="60"/>
  <c r="M35" i="60"/>
  <c r="L35" i="60"/>
  <c r="K35" i="60"/>
  <c r="J35" i="60"/>
  <c r="T35" i="60" s="1"/>
  <c r="L34" i="60"/>
  <c r="J34" i="60"/>
  <c r="T33" i="60"/>
  <c r="R33" i="60"/>
  <c r="Q33" i="60"/>
  <c r="L33" i="60"/>
  <c r="J33" i="60"/>
  <c r="R32" i="60"/>
  <c r="L32" i="60"/>
  <c r="J32" i="60"/>
  <c r="T32" i="60" s="1"/>
  <c r="T31" i="60"/>
  <c r="L31" i="60"/>
  <c r="J31" i="60"/>
  <c r="R30" i="60"/>
  <c r="Q30" i="60"/>
  <c r="L30" i="60"/>
  <c r="K30" i="60"/>
  <c r="J30" i="60"/>
  <c r="T30" i="60" s="1"/>
  <c r="J29" i="60"/>
  <c r="T29" i="60" s="1"/>
  <c r="L28" i="60"/>
  <c r="J28" i="60"/>
  <c r="Q27" i="60"/>
  <c r="L27" i="60"/>
  <c r="J27" i="60"/>
  <c r="T26" i="60"/>
  <c r="L26" i="60"/>
  <c r="K26" i="60"/>
  <c r="J26" i="60"/>
  <c r="R26" i="60" s="1"/>
  <c r="T25" i="60"/>
  <c r="R25" i="60"/>
  <c r="Q25" i="60"/>
  <c r="P25" i="60"/>
  <c r="J25" i="60"/>
  <c r="T24" i="60"/>
  <c r="Q24" i="60"/>
  <c r="L24" i="60"/>
  <c r="K24" i="60"/>
  <c r="J24" i="60"/>
  <c r="Q23" i="60"/>
  <c r="L23" i="60"/>
  <c r="J23" i="60"/>
  <c r="T22" i="60"/>
  <c r="R22" i="60"/>
  <c r="L22" i="60"/>
  <c r="J22" i="60"/>
  <c r="R21" i="60"/>
  <c r="Q21" i="60"/>
  <c r="J21" i="60"/>
  <c r="T21" i="60" s="1"/>
  <c r="T20" i="60"/>
  <c r="Q20" i="60"/>
  <c r="L20" i="60"/>
  <c r="K20" i="60"/>
  <c r="J20" i="60"/>
  <c r="R19" i="60"/>
  <c r="Q19" i="60"/>
  <c r="O19" i="60"/>
  <c r="L19" i="60"/>
  <c r="J19" i="60"/>
  <c r="T19" i="60" s="1"/>
  <c r="L18" i="60"/>
  <c r="K18" i="60"/>
  <c r="J18" i="60"/>
  <c r="R17" i="60"/>
  <c r="Q17" i="60"/>
  <c r="L17" i="60"/>
  <c r="K17" i="60"/>
  <c r="J17" i="60"/>
  <c r="T17" i="60" s="1"/>
  <c r="T16" i="60"/>
  <c r="R16" i="60"/>
  <c r="Q16" i="60"/>
  <c r="P16" i="60"/>
  <c r="O16" i="60"/>
  <c r="N16" i="60"/>
  <c r="M16" i="60"/>
  <c r="J16" i="60"/>
  <c r="R15" i="60"/>
  <c r="Q15" i="60"/>
  <c r="P15" i="60"/>
  <c r="O15" i="60"/>
  <c r="N15" i="60"/>
  <c r="M15" i="60"/>
  <c r="L15" i="60"/>
  <c r="I15" i="60"/>
  <c r="I61" i="60" s="1"/>
  <c r="Q61" i="60" s="1"/>
  <c r="H15" i="60"/>
  <c r="H61" i="60" s="1"/>
  <c r="P61" i="60" s="1"/>
  <c r="G15" i="60"/>
  <c r="J61" i="60" s="1"/>
  <c r="T61" i="60" s="1"/>
  <c r="M70" i="60" s="1"/>
  <c r="F15" i="60"/>
  <c r="E15" i="60"/>
  <c r="E61" i="60" s="1"/>
  <c r="D15" i="60"/>
  <c r="D61" i="60" s="1"/>
  <c r="L61" i="60" s="1"/>
  <c r="C15" i="60"/>
  <c r="C61" i="60" s="1"/>
  <c r="K12" i="60"/>
  <c r="R45" i="60" s="1"/>
  <c r="J12" i="60"/>
  <c r="I12" i="60"/>
  <c r="H12" i="60"/>
  <c r="G12" i="60"/>
  <c r="F12" i="60"/>
  <c r="E12" i="60"/>
  <c r="D12" i="60"/>
  <c r="L58" i="60" s="1"/>
  <c r="C12" i="60"/>
  <c r="K11" i="60"/>
  <c r="J11" i="60"/>
  <c r="M67" i="61"/>
  <c r="S61" i="61"/>
  <c r="O61" i="61"/>
  <c r="J61" i="61"/>
  <c r="H61" i="61"/>
  <c r="P61" i="61" s="1"/>
  <c r="T60" i="61"/>
  <c r="Q60" i="61"/>
  <c r="L60" i="61"/>
  <c r="J60" i="61"/>
  <c r="Q59" i="61"/>
  <c r="P59" i="61"/>
  <c r="O59" i="61"/>
  <c r="J59" i="61"/>
  <c r="T59" i="61" s="1"/>
  <c r="T58" i="61"/>
  <c r="P58" i="61"/>
  <c r="O58" i="61"/>
  <c r="M58" i="61"/>
  <c r="L58" i="61"/>
  <c r="J58" i="61"/>
  <c r="Q57" i="61"/>
  <c r="J57" i="61"/>
  <c r="T56" i="61"/>
  <c r="Q56" i="61"/>
  <c r="P56" i="61"/>
  <c r="J56" i="61"/>
  <c r="R56" i="61" s="1"/>
  <c r="T55" i="61"/>
  <c r="Q55" i="61"/>
  <c r="P55" i="61"/>
  <c r="O55" i="61"/>
  <c r="N55" i="61"/>
  <c r="J55" i="61"/>
  <c r="R55" i="61" s="1"/>
  <c r="T54" i="61"/>
  <c r="Q54" i="61"/>
  <c r="P54" i="61"/>
  <c r="O54" i="61"/>
  <c r="L54" i="61"/>
  <c r="J54" i="61"/>
  <c r="Q53" i="61"/>
  <c r="M53" i="61"/>
  <c r="L53" i="61"/>
  <c r="J53" i="61"/>
  <c r="T52" i="61"/>
  <c r="P52" i="61"/>
  <c r="O52" i="61"/>
  <c r="J52" i="61"/>
  <c r="T51" i="61"/>
  <c r="Q51" i="61"/>
  <c r="N51" i="61"/>
  <c r="M51" i="61"/>
  <c r="L51" i="61"/>
  <c r="J51" i="61"/>
  <c r="P50" i="61"/>
  <c r="O50" i="61"/>
  <c r="J50" i="61"/>
  <c r="T49" i="61"/>
  <c r="Q49" i="61"/>
  <c r="P49" i="61"/>
  <c r="O49" i="61"/>
  <c r="J49" i="61"/>
  <c r="T48" i="61"/>
  <c r="Q48" i="61"/>
  <c r="P48" i="61"/>
  <c r="O48" i="61"/>
  <c r="N48" i="61"/>
  <c r="L48" i="61"/>
  <c r="J48" i="61"/>
  <c r="Q47" i="61"/>
  <c r="P47" i="61"/>
  <c r="O47" i="61"/>
  <c r="J47" i="61"/>
  <c r="T46" i="61"/>
  <c r="P46" i="61"/>
  <c r="L46" i="61"/>
  <c r="J46" i="61"/>
  <c r="R46" i="61" s="1"/>
  <c r="T45" i="61"/>
  <c r="Q45" i="61"/>
  <c r="L45" i="61"/>
  <c r="J45" i="61"/>
  <c r="Q44" i="61"/>
  <c r="P44" i="61"/>
  <c r="O44" i="61"/>
  <c r="L44" i="61"/>
  <c r="J44" i="61"/>
  <c r="T44" i="61" s="1"/>
  <c r="M43" i="61"/>
  <c r="J43" i="61"/>
  <c r="T42" i="61"/>
  <c r="R42" i="61"/>
  <c r="Q42" i="61"/>
  <c r="P42" i="61"/>
  <c r="O42" i="61"/>
  <c r="J42" i="61"/>
  <c r="Q41" i="61"/>
  <c r="P41" i="61"/>
  <c r="O41" i="61"/>
  <c r="N41" i="61"/>
  <c r="L41" i="61"/>
  <c r="J41" i="61"/>
  <c r="T41" i="61" s="1"/>
  <c r="P40" i="61"/>
  <c r="O40" i="61"/>
  <c r="M40" i="61"/>
  <c r="J40" i="61"/>
  <c r="Q39" i="61"/>
  <c r="J39" i="61"/>
  <c r="T38" i="61"/>
  <c r="Q38" i="61"/>
  <c r="P38" i="61"/>
  <c r="O38" i="61"/>
  <c r="J38" i="61"/>
  <c r="Q37" i="61"/>
  <c r="P37" i="61"/>
  <c r="O37" i="61"/>
  <c r="M37" i="61"/>
  <c r="J37" i="61"/>
  <c r="T36" i="61"/>
  <c r="Q36" i="61"/>
  <c r="L36" i="61"/>
  <c r="J36" i="61"/>
  <c r="Q35" i="61"/>
  <c r="P35" i="61"/>
  <c r="O35" i="61"/>
  <c r="J35" i="61"/>
  <c r="T35" i="61" s="1"/>
  <c r="P34" i="61"/>
  <c r="O34" i="61"/>
  <c r="N34" i="61"/>
  <c r="M34" i="61"/>
  <c r="L34" i="61"/>
  <c r="J34" i="61"/>
  <c r="R34" i="61" s="1"/>
  <c r="Q33" i="61"/>
  <c r="N33" i="61"/>
  <c r="K33" i="61"/>
  <c r="J33" i="61"/>
  <c r="Q32" i="61"/>
  <c r="P32" i="61"/>
  <c r="J32" i="61"/>
  <c r="T31" i="61"/>
  <c r="Q31" i="61"/>
  <c r="P31" i="61"/>
  <c r="O31" i="61"/>
  <c r="J31" i="61"/>
  <c r="T30" i="61"/>
  <c r="Q30" i="61"/>
  <c r="P30" i="61"/>
  <c r="O30" i="61"/>
  <c r="N30" i="61"/>
  <c r="L30" i="61"/>
  <c r="J30" i="61"/>
  <c r="R29" i="61"/>
  <c r="Q29" i="61"/>
  <c r="L29" i="61"/>
  <c r="J29" i="61"/>
  <c r="T29" i="61" s="1"/>
  <c r="T28" i="61"/>
  <c r="P28" i="61"/>
  <c r="O28" i="61"/>
  <c r="J28" i="61"/>
  <c r="T27" i="61"/>
  <c r="Q27" i="61"/>
  <c r="N27" i="61"/>
  <c r="M27" i="61"/>
  <c r="J27" i="61"/>
  <c r="T26" i="61"/>
  <c r="Q26" i="61"/>
  <c r="P26" i="61"/>
  <c r="O26" i="61"/>
  <c r="L26" i="61"/>
  <c r="J26" i="61"/>
  <c r="T25" i="61"/>
  <c r="R25" i="61"/>
  <c r="Q25" i="61"/>
  <c r="P25" i="61"/>
  <c r="O25" i="61"/>
  <c r="J25" i="61"/>
  <c r="T24" i="61"/>
  <c r="R24" i="61"/>
  <c r="Q24" i="61"/>
  <c r="P24" i="61"/>
  <c r="O24" i="61"/>
  <c r="M24" i="61"/>
  <c r="L24" i="61"/>
  <c r="J24" i="61"/>
  <c r="Q23" i="61"/>
  <c r="P23" i="61"/>
  <c r="O23" i="61"/>
  <c r="L23" i="61"/>
  <c r="J23" i="61"/>
  <c r="M22" i="61"/>
  <c r="L22" i="61"/>
  <c r="J22" i="61"/>
  <c r="Q21" i="61"/>
  <c r="P21" i="61"/>
  <c r="J21" i="61"/>
  <c r="Q20" i="61"/>
  <c r="P20" i="61"/>
  <c r="O20" i="61"/>
  <c r="J20" i="61"/>
  <c r="T19" i="61"/>
  <c r="Q19" i="61"/>
  <c r="P19" i="61"/>
  <c r="O19" i="61"/>
  <c r="L19" i="61"/>
  <c r="J19" i="61"/>
  <c r="R18" i="61"/>
  <c r="Q18" i="61"/>
  <c r="P18" i="61"/>
  <c r="O18" i="61"/>
  <c r="J18" i="61"/>
  <c r="T18" i="61" s="1"/>
  <c r="Q17" i="61"/>
  <c r="P17" i="61"/>
  <c r="O17" i="61"/>
  <c r="M17" i="61"/>
  <c r="L17" i="61"/>
  <c r="J17" i="61"/>
  <c r="N16" i="61"/>
  <c r="L16" i="61"/>
  <c r="J16" i="61"/>
  <c r="R15" i="61"/>
  <c r="Q15" i="61"/>
  <c r="P15" i="61"/>
  <c r="O15" i="61"/>
  <c r="N15" i="61"/>
  <c r="M15" i="61"/>
  <c r="L15" i="61"/>
  <c r="I15" i="61"/>
  <c r="I61" i="61" s="1"/>
  <c r="Q61" i="61" s="1"/>
  <c r="H15" i="61"/>
  <c r="G15" i="61"/>
  <c r="G61" i="61" s="1"/>
  <c r="F15" i="61"/>
  <c r="F61" i="61" s="1"/>
  <c r="E15" i="61"/>
  <c r="E61" i="61" s="1"/>
  <c r="M61" i="61" s="1"/>
  <c r="D15" i="61"/>
  <c r="D61" i="61" s="1"/>
  <c r="L61" i="61" s="1"/>
  <c r="C15" i="61"/>
  <c r="C61" i="61" s="1"/>
  <c r="K12" i="61"/>
  <c r="I12" i="61"/>
  <c r="Q50" i="61" s="1"/>
  <c r="H12" i="61"/>
  <c r="G12" i="61"/>
  <c r="F12" i="61"/>
  <c r="N52" i="61" s="1"/>
  <c r="E12" i="61"/>
  <c r="D12" i="61"/>
  <c r="C12" i="61"/>
  <c r="K11" i="61"/>
  <c r="J11" i="61"/>
  <c r="J12" i="61" s="1"/>
  <c r="M70" i="62"/>
  <c r="M69" i="62"/>
  <c r="M67" i="62"/>
  <c r="S61" i="62"/>
  <c r="C65" i="62" s="1"/>
  <c r="Q61" i="62"/>
  <c r="P61" i="62"/>
  <c r="O61" i="62"/>
  <c r="N61" i="62"/>
  <c r="G61" i="62"/>
  <c r="F61" i="62"/>
  <c r="E61" i="62"/>
  <c r="M61" i="62" s="1"/>
  <c r="T60" i="62"/>
  <c r="R60" i="62"/>
  <c r="P60" i="62"/>
  <c r="L60" i="62"/>
  <c r="K60" i="62"/>
  <c r="J60" i="62"/>
  <c r="O59" i="62"/>
  <c r="N59" i="62"/>
  <c r="J59" i="62"/>
  <c r="T58" i="62"/>
  <c r="R58" i="62"/>
  <c r="P58" i="62"/>
  <c r="O58" i="62"/>
  <c r="L58" i="62"/>
  <c r="J58" i="62"/>
  <c r="P57" i="62"/>
  <c r="O57" i="62"/>
  <c r="M57" i="62"/>
  <c r="L57" i="62"/>
  <c r="J57" i="62"/>
  <c r="O56" i="62"/>
  <c r="M56" i="62"/>
  <c r="L56" i="62"/>
  <c r="J56" i="62"/>
  <c r="R55" i="62"/>
  <c r="M55" i="62"/>
  <c r="L55" i="62"/>
  <c r="J55" i="62"/>
  <c r="T55" i="62" s="1"/>
  <c r="P54" i="62"/>
  <c r="L54" i="62"/>
  <c r="J54" i="62"/>
  <c r="T53" i="62"/>
  <c r="R53" i="62"/>
  <c r="O53" i="62"/>
  <c r="J53" i="62"/>
  <c r="T52" i="62"/>
  <c r="R52" i="62"/>
  <c r="P52" i="62"/>
  <c r="O52" i="62"/>
  <c r="M52" i="62"/>
  <c r="L52" i="62"/>
  <c r="J52" i="62"/>
  <c r="O51" i="62"/>
  <c r="M51" i="62"/>
  <c r="L51" i="62"/>
  <c r="J51" i="62"/>
  <c r="P50" i="62"/>
  <c r="O50" i="62"/>
  <c r="M50" i="62"/>
  <c r="J50" i="62"/>
  <c r="T49" i="62"/>
  <c r="R49" i="62"/>
  <c r="M49" i="62"/>
  <c r="L49" i="62"/>
  <c r="J49" i="62"/>
  <c r="R48" i="62"/>
  <c r="L48" i="62"/>
  <c r="J48" i="62"/>
  <c r="T48" i="62" s="1"/>
  <c r="R47" i="62"/>
  <c r="O47" i="62"/>
  <c r="J47" i="62"/>
  <c r="T47" i="62" s="1"/>
  <c r="T46" i="62"/>
  <c r="P46" i="62"/>
  <c r="O46" i="62"/>
  <c r="M46" i="62"/>
  <c r="L46" i="62"/>
  <c r="J46" i="62"/>
  <c r="O45" i="62"/>
  <c r="M45" i="62"/>
  <c r="L45" i="62"/>
  <c r="J45" i="62"/>
  <c r="O44" i="62"/>
  <c r="M44" i="62"/>
  <c r="K44" i="62"/>
  <c r="J44" i="62"/>
  <c r="M43" i="62"/>
  <c r="L43" i="62"/>
  <c r="J43" i="62"/>
  <c r="T42" i="62"/>
  <c r="J42" i="62"/>
  <c r="R42" i="62" s="1"/>
  <c r="O41" i="62"/>
  <c r="J41" i="62"/>
  <c r="R41" i="62" s="1"/>
  <c r="T40" i="62"/>
  <c r="R40" i="62"/>
  <c r="O40" i="62"/>
  <c r="M40" i="62"/>
  <c r="L40" i="62"/>
  <c r="J40" i="62"/>
  <c r="N39" i="62"/>
  <c r="J39" i="62"/>
  <c r="P38" i="62"/>
  <c r="O38" i="62"/>
  <c r="M38" i="62"/>
  <c r="L38" i="62"/>
  <c r="K38" i="62"/>
  <c r="J38" i="62"/>
  <c r="M37" i="62"/>
  <c r="L37" i="62"/>
  <c r="J37" i="62"/>
  <c r="T36" i="62"/>
  <c r="J36" i="62"/>
  <c r="O35" i="62"/>
  <c r="N35" i="62"/>
  <c r="J35" i="62"/>
  <c r="T34" i="62"/>
  <c r="O34" i="62"/>
  <c r="M34" i="62"/>
  <c r="L34" i="62"/>
  <c r="J34" i="62"/>
  <c r="P33" i="62"/>
  <c r="O33" i="62"/>
  <c r="L33" i="62"/>
  <c r="J33" i="62"/>
  <c r="T33" i="62" s="1"/>
  <c r="O32" i="62"/>
  <c r="N32" i="62"/>
  <c r="M32" i="62"/>
  <c r="L32" i="62"/>
  <c r="J32" i="62"/>
  <c r="T31" i="62"/>
  <c r="N31" i="62"/>
  <c r="J31" i="62"/>
  <c r="R31" i="62" s="1"/>
  <c r="T30" i="62"/>
  <c r="P30" i="62"/>
  <c r="L30" i="62"/>
  <c r="J30" i="62"/>
  <c r="P29" i="62"/>
  <c r="O29" i="62"/>
  <c r="N29" i="62"/>
  <c r="J29" i="62"/>
  <c r="T28" i="62"/>
  <c r="P28" i="62"/>
  <c r="N28" i="62"/>
  <c r="J28" i="62"/>
  <c r="O27" i="62"/>
  <c r="M27" i="62"/>
  <c r="L27" i="62"/>
  <c r="J27" i="62"/>
  <c r="T27" i="62" s="1"/>
  <c r="O26" i="62"/>
  <c r="N26" i="62"/>
  <c r="M26" i="62"/>
  <c r="L26" i="62"/>
  <c r="J26" i="62"/>
  <c r="T25" i="62"/>
  <c r="R25" i="62"/>
  <c r="L25" i="62"/>
  <c r="J25" i="62"/>
  <c r="P24" i="62"/>
  <c r="L24" i="62"/>
  <c r="J24" i="62"/>
  <c r="T23" i="62"/>
  <c r="O23" i="62"/>
  <c r="N23" i="62"/>
  <c r="J23" i="62"/>
  <c r="T22" i="62"/>
  <c r="P22" i="62"/>
  <c r="O22" i="62"/>
  <c r="L22" i="62"/>
  <c r="J22" i="62"/>
  <c r="T21" i="62"/>
  <c r="R21" i="62"/>
  <c r="O21" i="62"/>
  <c r="M21" i="62"/>
  <c r="L21" i="62"/>
  <c r="J21" i="62"/>
  <c r="O20" i="62"/>
  <c r="N20" i="62"/>
  <c r="M20" i="62"/>
  <c r="L20" i="62"/>
  <c r="J20" i="62"/>
  <c r="R19" i="62"/>
  <c r="O19" i="62"/>
  <c r="M19" i="62"/>
  <c r="J19" i="62"/>
  <c r="T19" i="62" s="1"/>
  <c r="T18" i="62"/>
  <c r="R18" i="62"/>
  <c r="P18" i="62"/>
  <c r="M18" i="62"/>
  <c r="L18" i="62"/>
  <c r="J18" i="62"/>
  <c r="P17" i="62"/>
  <c r="O17" i="62"/>
  <c r="K17" i="62"/>
  <c r="J17" i="62"/>
  <c r="T16" i="62"/>
  <c r="R16" i="62"/>
  <c r="O16" i="62"/>
  <c r="M16" i="62"/>
  <c r="L16" i="62"/>
  <c r="J16" i="62"/>
  <c r="R15" i="62"/>
  <c r="Q15" i="62"/>
  <c r="P15" i="62"/>
  <c r="O15" i="62"/>
  <c r="N15" i="62"/>
  <c r="M15" i="62"/>
  <c r="L15" i="62"/>
  <c r="I15" i="62"/>
  <c r="I61" i="62" s="1"/>
  <c r="H15" i="62"/>
  <c r="H61" i="62" s="1"/>
  <c r="G15" i="62"/>
  <c r="J61" i="62" s="1"/>
  <c r="T61" i="62" s="1"/>
  <c r="F15" i="62"/>
  <c r="E15" i="62"/>
  <c r="D15" i="62"/>
  <c r="D61" i="62" s="1"/>
  <c r="L61" i="62" s="1"/>
  <c r="C15" i="62"/>
  <c r="C61" i="62" s="1"/>
  <c r="K12" i="62"/>
  <c r="R46" i="62" s="1"/>
  <c r="J12" i="62"/>
  <c r="K45" i="62" s="1"/>
  <c r="I12" i="62"/>
  <c r="Q47" i="62" s="1"/>
  <c r="H12" i="62"/>
  <c r="G12" i="62"/>
  <c r="F12" i="62"/>
  <c r="E12" i="62"/>
  <c r="D12" i="62"/>
  <c r="C12" i="62"/>
  <c r="K11" i="62"/>
  <c r="J11" i="62"/>
  <c r="M67" i="64"/>
  <c r="S61" i="64"/>
  <c r="M69" i="64" s="1"/>
  <c r="E61" i="64"/>
  <c r="Q60" i="64"/>
  <c r="P60" i="64"/>
  <c r="O60" i="64"/>
  <c r="N60" i="64"/>
  <c r="J60" i="64"/>
  <c r="Q59" i="64"/>
  <c r="P59" i="64"/>
  <c r="L59" i="64"/>
  <c r="J59" i="64"/>
  <c r="T58" i="64"/>
  <c r="R58" i="64"/>
  <c r="J58" i="64"/>
  <c r="T57" i="64"/>
  <c r="Q57" i="64"/>
  <c r="P57" i="64"/>
  <c r="L57" i="64"/>
  <c r="K57" i="64"/>
  <c r="J57" i="64"/>
  <c r="R57" i="64" s="1"/>
  <c r="Q56" i="64"/>
  <c r="P56" i="64"/>
  <c r="O56" i="64"/>
  <c r="N56" i="64"/>
  <c r="J56" i="64"/>
  <c r="T56" i="64" s="1"/>
  <c r="T55" i="64"/>
  <c r="R55" i="64"/>
  <c r="Q55" i="64"/>
  <c r="P55" i="64"/>
  <c r="N55" i="64"/>
  <c r="J55" i="64"/>
  <c r="T54" i="64"/>
  <c r="R54" i="64"/>
  <c r="Q54" i="64"/>
  <c r="P54" i="64"/>
  <c r="J54" i="64"/>
  <c r="Q53" i="64"/>
  <c r="P53" i="64"/>
  <c r="L53" i="64"/>
  <c r="K53" i="64"/>
  <c r="J53" i="64"/>
  <c r="O52" i="64"/>
  <c r="J52" i="64"/>
  <c r="T51" i="64"/>
  <c r="R51" i="64"/>
  <c r="Q51" i="64"/>
  <c r="P51" i="64"/>
  <c r="K51" i="64"/>
  <c r="J51" i="64"/>
  <c r="R50" i="64"/>
  <c r="Q50" i="64"/>
  <c r="P50" i="64"/>
  <c r="K50" i="64"/>
  <c r="J50" i="64"/>
  <c r="T50" i="64" s="1"/>
  <c r="T49" i="64"/>
  <c r="Q49" i="64"/>
  <c r="P49" i="64"/>
  <c r="N49" i="64"/>
  <c r="J49" i="64"/>
  <c r="T48" i="64"/>
  <c r="R48" i="64"/>
  <c r="Q48" i="64"/>
  <c r="P48" i="64"/>
  <c r="J48" i="64"/>
  <c r="Q47" i="64"/>
  <c r="P47" i="64"/>
  <c r="O47" i="64"/>
  <c r="J47" i="64"/>
  <c r="O46" i="64"/>
  <c r="N46" i="64"/>
  <c r="J46" i="64"/>
  <c r="Q45" i="64"/>
  <c r="P45" i="64"/>
  <c r="J45" i="64"/>
  <c r="Q44" i="64"/>
  <c r="P44" i="64"/>
  <c r="N44" i="64"/>
  <c r="J44" i="64"/>
  <c r="T43" i="64"/>
  <c r="Q43" i="64"/>
  <c r="P43" i="64"/>
  <c r="O43" i="64"/>
  <c r="N43" i="64"/>
  <c r="J43" i="64"/>
  <c r="Q42" i="64"/>
  <c r="P42" i="64"/>
  <c r="N42" i="64"/>
  <c r="J42" i="64"/>
  <c r="Q41" i="64"/>
  <c r="P41" i="64"/>
  <c r="O41" i="64"/>
  <c r="J41" i="64"/>
  <c r="T40" i="64"/>
  <c r="R40" i="64"/>
  <c r="O40" i="64"/>
  <c r="N40" i="64"/>
  <c r="L40" i="64"/>
  <c r="J40" i="64"/>
  <c r="Q39" i="64"/>
  <c r="P39" i="64"/>
  <c r="K39" i="64"/>
  <c r="J39" i="64"/>
  <c r="R39" i="64" s="1"/>
  <c r="T38" i="64"/>
  <c r="R38" i="64"/>
  <c r="Q38" i="64"/>
  <c r="P38" i="64"/>
  <c r="O38" i="64"/>
  <c r="J38" i="64"/>
  <c r="T37" i="64"/>
  <c r="R37" i="64"/>
  <c r="Q37" i="64"/>
  <c r="P37" i="64"/>
  <c r="O37" i="64"/>
  <c r="N37" i="64"/>
  <c r="J37" i="64"/>
  <c r="Q36" i="64"/>
  <c r="P36" i="64"/>
  <c r="O36" i="64"/>
  <c r="J36" i="64"/>
  <c r="Q35" i="64"/>
  <c r="P35" i="64"/>
  <c r="L35" i="64"/>
  <c r="J35" i="64"/>
  <c r="T34" i="64"/>
  <c r="R34" i="64"/>
  <c r="O34" i="64"/>
  <c r="J34" i="64"/>
  <c r="Q33" i="64"/>
  <c r="P33" i="64"/>
  <c r="L33" i="64"/>
  <c r="J33" i="64"/>
  <c r="R32" i="64"/>
  <c r="Q32" i="64"/>
  <c r="P32" i="64"/>
  <c r="J32" i="64"/>
  <c r="T32" i="64" s="1"/>
  <c r="T31" i="64"/>
  <c r="R31" i="64"/>
  <c r="Q31" i="64"/>
  <c r="P31" i="64"/>
  <c r="N31" i="64"/>
  <c r="J31" i="64"/>
  <c r="T30" i="64"/>
  <c r="R30" i="64"/>
  <c r="Q30" i="64"/>
  <c r="P30" i="64"/>
  <c r="J30" i="64"/>
  <c r="Q29" i="64"/>
  <c r="P29" i="64"/>
  <c r="O29" i="64"/>
  <c r="K29" i="64"/>
  <c r="J29" i="64"/>
  <c r="T28" i="64"/>
  <c r="J28" i="64"/>
  <c r="R28" i="64" s="1"/>
  <c r="T27" i="64"/>
  <c r="R27" i="64"/>
  <c r="Q27" i="64"/>
  <c r="P27" i="64"/>
  <c r="K27" i="64"/>
  <c r="J27" i="64"/>
  <c r="R26" i="64"/>
  <c r="Q26" i="64"/>
  <c r="P26" i="64"/>
  <c r="K26" i="64"/>
  <c r="J26" i="64"/>
  <c r="T26" i="64" s="1"/>
  <c r="T25" i="64"/>
  <c r="Q25" i="64"/>
  <c r="P25" i="64"/>
  <c r="N25" i="64"/>
  <c r="L25" i="64"/>
  <c r="J25" i="64"/>
  <c r="T24" i="64"/>
  <c r="R24" i="64"/>
  <c r="Q24" i="64"/>
  <c r="P24" i="64"/>
  <c r="N24" i="64"/>
  <c r="J24" i="64"/>
  <c r="Q23" i="64"/>
  <c r="P23" i="64"/>
  <c r="O23" i="64"/>
  <c r="N23" i="64"/>
  <c r="L23" i="64"/>
  <c r="J23" i="64"/>
  <c r="J22" i="64"/>
  <c r="Q21" i="64"/>
  <c r="P21" i="64"/>
  <c r="K21" i="64"/>
  <c r="J21" i="64"/>
  <c r="Q20" i="64"/>
  <c r="P20" i="64"/>
  <c r="J20" i="64"/>
  <c r="T19" i="64"/>
  <c r="Q19" i="64"/>
  <c r="P19" i="64"/>
  <c r="O19" i="64"/>
  <c r="N19" i="64"/>
  <c r="L19" i="64"/>
  <c r="J19" i="64"/>
  <c r="Q18" i="64"/>
  <c r="P18" i="64"/>
  <c r="K18" i="64"/>
  <c r="J18" i="64"/>
  <c r="Q17" i="64"/>
  <c r="P17" i="64"/>
  <c r="O17" i="64"/>
  <c r="J17" i="64"/>
  <c r="T16" i="64"/>
  <c r="R16" i="64"/>
  <c r="O16" i="64"/>
  <c r="N16" i="64"/>
  <c r="L16" i="64"/>
  <c r="J16" i="64"/>
  <c r="R15" i="64"/>
  <c r="Q15" i="64"/>
  <c r="P15" i="64"/>
  <c r="O15" i="64"/>
  <c r="N15" i="64"/>
  <c r="M15" i="64"/>
  <c r="L15" i="64"/>
  <c r="I15" i="64"/>
  <c r="I61" i="64" s="1"/>
  <c r="Q61" i="64" s="1"/>
  <c r="H15" i="64"/>
  <c r="H61" i="64" s="1"/>
  <c r="P61" i="64" s="1"/>
  <c r="G15" i="64"/>
  <c r="F15" i="64"/>
  <c r="F61" i="64" s="1"/>
  <c r="N61" i="64" s="1"/>
  <c r="E15" i="64"/>
  <c r="D15" i="64"/>
  <c r="D61" i="64" s="1"/>
  <c r="L61" i="64" s="1"/>
  <c r="C15" i="64"/>
  <c r="C61" i="64" s="1"/>
  <c r="K12" i="64"/>
  <c r="R49" i="64" s="1"/>
  <c r="I12" i="64"/>
  <c r="Q58" i="64" s="1"/>
  <c r="H12" i="64"/>
  <c r="P58" i="64" s="1"/>
  <c r="G12" i="64"/>
  <c r="F12" i="64"/>
  <c r="E12" i="64"/>
  <c r="D12" i="64"/>
  <c r="L43" i="64" s="1"/>
  <c r="C12" i="64"/>
  <c r="K11" i="64"/>
  <c r="J11" i="64"/>
  <c r="J12" i="64" s="1"/>
  <c r="M68" i="65"/>
  <c r="M67" i="65"/>
  <c r="S61" i="65"/>
  <c r="Q61" i="65"/>
  <c r="H61" i="65"/>
  <c r="P61" i="65" s="1"/>
  <c r="F61" i="65"/>
  <c r="N61" i="65" s="1"/>
  <c r="D61" i="65"/>
  <c r="P60" i="65"/>
  <c r="K60" i="65"/>
  <c r="J60" i="65"/>
  <c r="T59" i="65"/>
  <c r="O59" i="65"/>
  <c r="N59" i="65"/>
  <c r="J59" i="65"/>
  <c r="T58" i="65"/>
  <c r="P58" i="65"/>
  <c r="O58" i="65"/>
  <c r="N58" i="65"/>
  <c r="M58" i="65"/>
  <c r="L58" i="65"/>
  <c r="J58" i="65"/>
  <c r="N57" i="65"/>
  <c r="J57" i="65"/>
  <c r="Q56" i="65"/>
  <c r="P56" i="65"/>
  <c r="O56" i="65"/>
  <c r="M56" i="65"/>
  <c r="J56" i="65"/>
  <c r="T55" i="65"/>
  <c r="R55" i="65"/>
  <c r="O55" i="65"/>
  <c r="K55" i="65"/>
  <c r="J55" i="65"/>
  <c r="P54" i="65"/>
  <c r="M54" i="65"/>
  <c r="K54" i="65"/>
  <c r="J54" i="65"/>
  <c r="R54" i="65" s="1"/>
  <c r="O53" i="65"/>
  <c r="J53" i="65"/>
  <c r="R53" i="65" s="1"/>
  <c r="T52" i="65"/>
  <c r="P52" i="65"/>
  <c r="O52" i="65"/>
  <c r="N52" i="65"/>
  <c r="M52" i="65"/>
  <c r="J52" i="65"/>
  <c r="O51" i="65"/>
  <c r="N51" i="65"/>
  <c r="M51" i="65"/>
  <c r="L51" i="65"/>
  <c r="J51" i="65"/>
  <c r="M50" i="65"/>
  <c r="K50" i="65"/>
  <c r="J50" i="65"/>
  <c r="O49" i="65"/>
  <c r="N49" i="65"/>
  <c r="L49" i="65"/>
  <c r="J49" i="65"/>
  <c r="T48" i="65"/>
  <c r="M48" i="65"/>
  <c r="J48" i="65"/>
  <c r="P47" i="65"/>
  <c r="O47" i="65"/>
  <c r="N47" i="65"/>
  <c r="K47" i="65"/>
  <c r="J47" i="65"/>
  <c r="T46" i="65"/>
  <c r="J46" i="65"/>
  <c r="T45" i="65"/>
  <c r="Q45" i="65"/>
  <c r="P45" i="65"/>
  <c r="O45" i="65"/>
  <c r="N45" i="65"/>
  <c r="M45" i="65"/>
  <c r="K45" i="65"/>
  <c r="J45" i="65"/>
  <c r="O44" i="65"/>
  <c r="N44" i="65"/>
  <c r="M44" i="65"/>
  <c r="L44" i="65"/>
  <c r="K44" i="65"/>
  <c r="J44" i="65"/>
  <c r="T43" i="65"/>
  <c r="O43" i="65"/>
  <c r="M43" i="65"/>
  <c r="J43" i="65"/>
  <c r="T42" i="65"/>
  <c r="R42" i="65"/>
  <c r="M42" i="65"/>
  <c r="K42" i="65"/>
  <c r="J42" i="65"/>
  <c r="O41" i="65"/>
  <c r="N41" i="65"/>
  <c r="K41" i="65"/>
  <c r="J41" i="65"/>
  <c r="R41" i="65" s="1"/>
  <c r="T40" i="65"/>
  <c r="O40" i="65"/>
  <c r="N40" i="65"/>
  <c r="M40" i="65"/>
  <c r="J40" i="65"/>
  <c r="Q39" i="65"/>
  <c r="P39" i="65"/>
  <c r="N39" i="65"/>
  <c r="L39" i="65"/>
  <c r="K39" i="65"/>
  <c r="J39" i="65"/>
  <c r="O38" i="65"/>
  <c r="J38" i="65"/>
  <c r="O37" i="65"/>
  <c r="N37" i="65"/>
  <c r="M37" i="65"/>
  <c r="L37" i="65"/>
  <c r="K37" i="65"/>
  <c r="J37" i="65"/>
  <c r="T36" i="65"/>
  <c r="J36" i="65"/>
  <c r="R35" i="65"/>
  <c r="Q35" i="65"/>
  <c r="P35" i="65"/>
  <c r="O35" i="65"/>
  <c r="N35" i="65"/>
  <c r="J35" i="65"/>
  <c r="T35" i="65" s="1"/>
  <c r="T34" i="65"/>
  <c r="P34" i="65"/>
  <c r="O34" i="65"/>
  <c r="N34" i="65"/>
  <c r="M34" i="65"/>
  <c r="J34" i="65"/>
  <c r="Q33" i="65"/>
  <c r="O33" i="65"/>
  <c r="K33" i="65"/>
  <c r="J33" i="65"/>
  <c r="Q32" i="65"/>
  <c r="P32" i="65"/>
  <c r="O32" i="65"/>
  <c r="M32" i="65"/>
  <c r="K32" i="65"/>
  <c r="J32" i="65"/>
  <c r="T31" i="65"/>
  <c r="N31" i="65"/>
  <c r="M31" i="65"/>
  <c r="K31" i="65"/>
  <c r="J31" i="65"/>
  <c r="T30" i="65"/>
  <c r="Q30" i="65"/>
  <c r="P30" i="65"/>
  <c r="M30" i="65"/>
  <c r="J30" i="65"/>
  <c r="R29" i="65"/>
  <c r="Q29" i="65"/>
  <c r="O29" i="65"/>
  <c r="K29" i="65"/>
  <c r="J29" i="65"/>
  <c r="T29" i="65" s="1"/>
  <c r="T28" i="65"/>
  <c r="R28" i="65"/>
  <c r="Q28" i="65"/>
  <c r="P28" i="65"/>
  <c r="J28" i="65"/>
  <c r="P27" i="65"/>
  <c r="O27" i="65"/>
  <c r="N27" i="65"/>
  <c r="M27" i="65"/>
  <c r="K27" i="65"/>
  <c r="J27" i="65"/>
  <c r="T27" i="65" s="1"/>
  <c r="O26" i="65"/>
  <c r="N26" i="65"/>
  <c r="M26" i="65"/>
  <c r="K26" i="65"/>
  <c r="J26" i="65"/>
  <c r="T25" i="65"/>
  <c r="R25" i="65"/>
  <c r="Q25" i="65"/>
  <c r="N25" i="65"/>
  <c r="J25" i="65"/>
  <c r="T24" i="65"/>
  <c r="Q24" i="65"/>
  <c r="O24" i="65"/>
  <c r="N24" i="65"/>
  <c r="L24" i="65"/>
  <c r="J24" i="65"/>
  <c r="T23" i="65"/>
  <c r="O23" i="65"/>
  <c r="N23" i="65"/>
  <c r="M23" i="65"/>
  <c r="L23" i="65"/>
  <c r="J23" i="65"/>
  <c r="O22" i="65"/>
  <c r="K22" i="65"/>
  <c r="J22" i="65"/>
  <c r="T22" i="65" s="1"/>
  <c r="R21" i="65"/>
  <c r="P21" i="65"/>
  <c r="O21" i="65"/>
  <c r="N21" i="65"/>
  <c r="M21" i="65"/>
  <c r="L21" i="65"/>
  <c r="K21" i="65"/>
  <c r="J21" i="65"/>
  <c r="T21" i="65" s="1"/>
  <c r="N20" i="65"/>
  <c r="M20" i="65"/>
  <c r="K20" i="65"/>
  <c r="J20" i="65"/>
  <c r="Q19" i="65"/>
  <c r="K19" i="65"/>
  <c r="J19" i="65"/>
  <c r="T19" i="65" s="1"/>
  <c r="T18" i="65"/>
  <c r="Q18" i="65"/>
  <c r="P18" i="65"/>
  <c r="O18" i="65"/>
  <c r="N18" i="65"/>
  <c r="J18" i="65"/>
  <c r="Q17" i="65"/>
  <c r="P17" i="65"/>
  <c r="O17" i="65"/>
  <c r="N17" i="65"/>
  <c r="M17" i="65"/>
  <c r="J17" i="65"/>
  <c r="R16" i="65"/>
  <c r="Q16" i="65"/>
  <c r="N16" i="65"/>
  <c r="M16" i="65"/>
  <c r="K16" i="65"/>
  <c r="J16" i="65"/>
  <c r="T16" i="65" s="1"/>
  <c r="R15" i="65"/>
  <c r="Q15" i="65"/>
  <c r="P15" i="65"/>
  <c r="O15" i="65"/>
  <c r="N15" i="65"/>
  <c r="M15" i="65"/>
  <c r="L15" i="65"/>
  <c r="I15" i="65"/>
  <c r="I61" i="65" s="1"/>
  <c r="H15" i="65"/>
  <c r="G15" i="65"/>
  <c r="J61" i="65" s="1"/>
  <c r="F15" i="65"/>
  <c r="E15" i="65"/>
  <c r="E61" i="65" s="1"/>
  <c r="M61" i="65" s="1"/>
  <c r="D15" i="65"/>
  <c r="C15" i="65"/>
  <c r="C61" i="65" s="1"/>
  <c r="J12" i="65"/>
  <c r="I12" i="65"/>
  <c r="Q57" i="65" s="1"/>
  <c r="H12" i="65"/>
  <c r="G12" i="65"/>
  <c r="O31" i="65" s="1"/>
  <c r="F12" i="65"/>
  <c r="E12" i="65"/>
  <c r="D12" i="65"/>
  <c r="L27" i="65" s="1"/>
  <c r="C12" i="65"/>
  <c r="K11" i="65"/>
  <c r="K12" i="65" s="1"/>
  <c r="J11" i="65"/>
  <c r="M67" i="66"/>
  <c r="C65" i="66"/>
  <c r="S61" i="66"/>
  <c r="M69" i="66" s="1"/>
  <c r="J61" i="66"/>
  <c r="I61" i="66"/>
  <c r="Q61" i="66" s="1"/>
  <c r="O60" i="66"/>
  <c r="M60" i="66"/>
  <c r="J60" i="66"/>
  <c r="T59" i="66"/>
  <c r="M59" i="66"/>
  <c r="L59" i="66"/>
  <c r="J59" i="66"/>
  <c r="T58" i="66"/>
  <c r="R58" i="66"/>
  <c r="Q58" i="66"/>
  <c r="J58" i="66"/>
  <c r="R57" i="66"/>
  <c r="Q57" i="66"/>
  <c r="P57" i="66"/>
  <c r="J57" i="66"/>
  <c r="T57" i="66" s="1"/>
  <c r="O56" i="66"/>
  <c r="L56" i="66"/>
  <c r="J56" i="66"/>
  <c r="R55" i="66"/>
  <c r="Q55" i="66"/>
  <c r="J55" i="66"/>
  <c r="T55" i="66" s="1"/>
  <c r="M54" i="66"/>
  <c r="L54" i="66"/>
  <c r="J54" i="66"/>
  <c r="T54" i="66" s="1"/>
  <c r="L53" i="66"/>
  <c r="J53" i="66"/>
  <c r="Q52" i="66"/>
  <c r="J52" i="66"/>
  <c r="T51" i="66"/>
  <c r="Q51" i="66"/>
  <c r="O51" i="66"/>
  <c r="L51" i="66"/>
  <c r="J51" i="66"/>
  <c r="Q50" i="66"/>
  <c r="P50" i="66"/>
  <c r="O50" i="66"/>
  <c r="M50" i="66"/>
  <c r="J50" i="66"/>
  <c r="Q49" i="66"/>
  <c r="L49" i="66"/>
  <c r="J49" i="66"/>
  <c r="T49" i="66" s="1"/>
  <c r="O48" i="66"/>
  <c r="J48" i="66"/>
  <c r="T48" i="66" s="1"/>
  <c r="J47" i="66"/>
  <c r="T47" i="66" s="1"/>
  <c r="T46" i="66"/>
  <c r="J46" i="66"/>
  <c r="T45" i="66"/>
  <c r="Q45" i="66"/>
  <c r="J45" i="66"/>
  <c r="R44" i="66"/>
  <c r="Q44" i="66"/>
  <c r="M44" i="66"/>
  <c r="J44" i="66"/>
  <c r="T44" i="66" s="1"/>
  <c r="M43" i="66"/>
  <c r="L43" i="66"/>
  <c r="K43" i="66"/>
  <c r="J43" i="66"/>
  <c r="J42" i="66"/>
  <c r="T42" i="66" s="1"/>
  <c r="T41" i="66"/>
  <c r="M41" i="66"/>
  <c r="L41" i="66"/>
  <c r="J41" i="66"/>
  <c r="Q40" i="66"/>
  <c r="K40" i="66"/>
  <c r="J40" i="66"/>
  <c r="Q39" i="66"/>
  <c r="L39" i="66"/>
  <c r="J39" i="66"/>
  <c r="T39" i="66" s="1"/>
  <c r="T38" i="66"/>
  <c r="Q38" i="66"/>
  <c r="P38" i="66"/>
  <c r="J38" i="66"/>
  <c r="Q37" i="66"/>
  <c r="P37" i="66"/>
  <c r="O37" i="66"/>
  <c r="J37" i="66"/>
  <c r="M36" i="66"/>
  <c r="J36" i="66"/>
  <c r="T35" i="66"/>
  <c r="P35" i="66"/>
  <c r="J35" i="66"/>
  <c r="T34" i="66"/>
  <c r="Q34" i="66"/>
  <c r="L34" i="66"/>
  <c r="J34" i="66"/>
  <c r="J33" i="66"/>
  <c r="Q32" i="66"/>
  <c r="O32" i="66"/>
  <c r="J32" i="66"/>
  <c r="T32" i="66" s="1"/>
  <c r="R31" i="66"/>
  <c r="Q31" i="66"/>
  <c r="M31" i="66"/>
  <c r="K31" i="66"/>
  <c r="J31" i="66"/>
  <c r="T31" i="66" s="1"/>
  <c r="O30" i="66"/>
  <c r="M30" i="66"/>
  <c r="L30" i="66"/>
  <c r="K30" i="66"/>
  <c r="J30" i="66"/>
  <c r="P29" i="66"/>
  <c r="J29" i="66"/>
  <c r="T28" i="66"/>
  <c r="Q28" i="66"/>
  <c r="P28" i="66"/>
  <c r="L28" i="66"/>
  <c r="J28" i="66"/>
  <c r="Q27" i="66"/>
  <c r="P27" i="66"/>
  <c r="J27" i="66"/>
  <c r="T26" i="66"/>
  <c r="R26" i="66"/>
  <c r="Q26" i="66"/>
  <c r="M26" i="66"/>
  <c r="J26" i="66"/>
  <c r="Q25" i="66"/>
  <c r="O25" i="66"/>
  <c r="J25" i="66"/>
  <c r="T25" i="66" s="1"/>
  <c r="R24" i="66"/>
  <c r="P24" i="66"/>
  <c r="O24" i="66"/>
  <c r="J24" i="66"/>
  <c r="T24" i="66" s="1"/>
  <c r="J23" i="66"/>
  <c r="T22" i="66"/>
  <c r="Q22" i="66"/>
  <c r="J22" i="66"/>
  <c r="T21" i="66"/>
  <c r="Q21" i="66"/>
  <c r="O21" i="66"/>
  <c r="L21" i="66"/>
  <c r="J21" i="66"/>
  <c r="N20" i="66"/>
  <c r="L20" i="66"/>
  <c r="J20" i="66"/>
  <c r="T19" i="66"/>
  <c r="R19" i="66"/>
  <c r="Q19" i="66"/>
  <c r="M19" i="66"/>
  <c r="L19" i="66"/>
  <c r="J19" i="66"/>
  <c r="Q18" i="66"/>
  <c r="O18" i="66"/>
  <c r="J18" i="66"/>
  <c r="T18" i="66" s="1"/>
  <c r="T17" i="66"/>
  <c r="O17" i="66"/>
  <c r="K17" i="66"/>
  <c r="J17" i="66"/>
  <c r="Q16" i="66"/>
  <c r="M16" i="66"/>
  <c r="L16" i="66"/>
  <c r="J16" i="66"/>
  <c r="R15" i="66"/>
  <c r="Q15" i="66"/>
  <c r="P15" i="66"/>
  <c r="O15" i="66"/>
  <c r="N15" i="66"/>
  <c r="M15" i="66"/>
  <c r="L15" i="66"/>
  <c r="I15" i="66"/>
  <c r="H15" i="66"/>
  <c r="H61" i="66" s="1"/>
  <c r="P61" i="66" s="1"/>
  <c r="G15" i="66"/>
  <c r="G61" i="66" s="1"/>
  <c r="O61" i="66" s="1"/>
  <c r="F15" i="66"/>
  <c r="F61" i="66" s="1"/>
  <c r="E15" i="66"/>
  <c r="E61" i="66" s="1"/>
  <c r="M61" i="66" s="1"/>
  <c r="D15" i="66"/>
  <c r="D61" i="66" s="1"/>
  <c r="C15" i="66"/>
  <c r="C61" i="66" s="1"/>
  <c r="I12" i="66"/>
  <c r="H12" i="66"/>
  <c r="P48" i="66" s="1"/>
  <c r="G12" i="66"/>
  <c r="O54" i="66" s="1"/>
  <c r="F12" i="66"/>
  <c r="E12" i="66"/>
  <c r="M56" i="66" s="1"/>
  <c r="D12" i="66"/>
  <c r="C12" i="66"/>
  <c r="K11" i="66"/>
  <c r="K12" i="66" s="1"/>
  <c r="J11" i="66"/>
  <c r="J12" i="66" s="1"/>
  <c r="K52" i="66" s="1"/>
  <c r="M67" i="69"/>
  <c r="S61" i="69"/>
  <c r="P61" i="69"/>
  <c r="O61" i="69"/>
  <c r="N61" i="69"/>
  <c r="J61" i="69"/>
  <c r="M68" i="69" s="1"/>
  <c r="I61" i="69"/>
  <c r="H61" i="69"/>
  <c r="G61" i="69"/>
  <c r="E61" i="69"/>
  <c r="M61" i="69" s="1"/>
  <c r="C61" i="69"/>
  <c r="T60" i="69"/>
  <c r="N60" i="69"/>
  <c r="M60" i="69"/>
  <c r="L60" i="69"/>
  <c r="K60" i="69"/>
  <c r="J60" i="69"/>
  <c r="P59" i="69"/>
  <c r="M59" i="69"/>
  <c r="L59" i="69"/>
  <c r="J59" i="69"/>
  <c r="T58" i="69"/>
  <c r="J58" i="69"/>
  <c r="T57" i="69"/>
  <c r="R57" i="69"/>
  <c r="P57" i="69"/>
  <c r="O57" i="69"/>
  <c r="N57" i="69"/>
  <c r="M57" i="69"/>
  <c r="L57" i="69"/>
  <c r="J57" i="69"/>
  <c r="P56" i="69"/>
  <c r="O56" i="69"/>
  <c r="N56" i="69"/>
  <c r="M56" i="69"/>
  <c r="L56" i="69"/>
  <c r="K56" i="69"/>
  <c r="J56" i="69"/>
  <c r="P55" i="69"/>
  <c r="O55" i="69"/>
  <c r="M55" i="69"/>
  <c r="L55" i="69"/>
  <c r="J55" i="69"/>
  <c r="T54" i="69"/>
  <c r="N54" i="69"/>
  <c r="M54" i="69"/>
  <c r="L54" i="69"/>
  <c r="K54" i="69"/>
  <c r="J54" i="69"/>
  <c r="P53" i="69"/>
  <c r="M53" i="69"/>
  <c r="L53" i="69"/>
  <c r="J53" i="69"/>
  <c r="T53" i="69" s="1"/>
  <c r="T52" i="69"/>
  <c r="P52" i="69"/>
  <c r="J52" i="69"/>
  <c r="T51" i="69"/>
  <c r="P51" i="69"/>
  <c r="O51" i="69"/>
  <c r="N51" i="69"/>
  <c r="M51" i="69"/>
  <c r="L51" i="69"/>
  <c r="J51" i="69"/>
  <c r="P50" i="69"/>
  <c r="O50" i="69"/>
  <c r="N50" i="69"/>
  <c r="M50" i="69"/>
  <c r="L50" i="69"/>
  <c r="J50" i="69"/>
  <c r="P49" i="69"/>
  <c r="O49" i="69"/>
  <c r="N49" i="69"/>
  <c r="M49" i="69"/>
  <c r="L49" i="69"/>
  <c r="J49" i="69"/>
  <c r="N48" i="69"/>
  <c r="M48" i="69"/>
  <c r="L48" i="69"/>
  <c r="J48" i="69"/>
  <c r="T48" i="69" s="1"/>
  <c r="T47" i="69"/>
  <c r="P47" i="69"/>
  <c r="M47" i="69"/>
  <c r="L47" i="69"/>
  <c r="K47" i="69"/>
  <c r="J47" i="69"/>
  <c r="T46" i="69"/>
  <c r="P46" i="69"/>
  <c r="O46" i="69"/>
  <c r="J46" i="69"/>
  <c r="T45" i="69"/>
  <c r="P45" i="69"/>
  <c r="O45" i="69"/>
  <c r="N45" i="69"/>
  <c r="M45" i="69"/>
  <c r="L45" i="69"/>
  <c r="J45" i="69"/>
  <c r="P44" i="69"/>
  <c r="N44" i="69"/>
  <c r="M44" i="69"/>
  <c r="L44" i="69"/>
  <c r="J44" i="69"/>
  <c r="T44" i="69" s="1"/>
  <c r="P43" i="69"/>
  <c r="O43" i="69"/>
  <c r="N43" i="69"/>
  <c r="M43" i="69"/>
  <c r="L43" i="69"/>
  <c r="J43" i="69"/>
  <c r="N42" i="69"/>
  <c r="M42" i="69"/>
  <c r="L42" i="69"/>
  <c r="J42" i="69"/>
  <c r="P41" i="69"/>
  <c r="M41" i="69"/>
  <c r="L41" i="69"/>
  <c r="J41" i="69"/>
  <c r="T40" i="69"/>
  <c r="P40" i="69"/>
  <c r="O40" i="69"/>
  <c r="N40" i="69"/>
  <c r="J40" i="69"/>
  <c r="T39" i="69"/>
  <c r="P39" i="69"/>
  <c r="O39" i="69"/>
  <c r="N39" i="69"/>
  <c r="M39" i="69"/>
  <c r="L39" i="69"/>
  <c r="J39" i="69"/>
  <c r="Q38" i="69"/>
  <c r="M38" i="69"/>
  <c r="L38" i="69"/>
  <c r="J38" i="69"/>
  <c r="T38" i="69" s="1"/>
  <c r="P37" i="69"/>
  <c r="O37" i="69"/>
  <c r="N37" i="69"/>
  <c r="M37" i="69"/>
  <c r="L37" i="69"/>
  <c r="J37" i="69"/>
  <c r="N36" i="69"/>
  <c r="M36" i="69"/>
  <c r="L36" i="69"/>
  <c r="J36" i="69"/>
  <c r="T36" i="69" s="1"/>
  <c r="T35" i="69"/>
  <c r="Q35" i="69"/>
  <c r="M35" i="69"/>
  <c r="L35" i="69"/>
  <c r="J35" i="69"/>
  <c r="T34" i="69"/>
  <c r="P34" i="69"/>
  <c r="O34" i="69"/>
  <c r="N34" i="69"/>
  <c r="J34" i="69"/>
  <c r="R34" i="69" s="1"/>
  <c r="T33" i="69"/>
  <c r="P33" i="69"/>
  <c r="O33" i="69"/>
  <c r="N33" i="69"/>
  <c r="M33" i="69"/>
  <c r="L33" i="69"/>
  <c r="J33" i="69"/>
  <c r="P32" i="69"/>
  <c r="M32" i="69"/>
  <c r="L32" i="69"/>
  <c r="J32" i="69"/>
  <c r="P31" i="69"/>
  <c r="O31" i="69"/>
  <c r="N31" i="69"/>
  <c r="M31" i="69"/>
  <c r="L31" i="69"/>
  <c r="J31" i="69"/>
  <c r="O30" i="69"/>
  <c r="N30" i="69"/>
  <c r="M30" i="69"/>
  <c r="L30" i="69"/>
  <c r="K30" i="69"/>
  <c r="J30" i="69"/>
  <c r="T29" i="69"/>
  <c r="M29" i="69"/>
  <c r="L29" i="69"/>
  <c r="K29" i="69"/>
  <c r="J29" i="69"/>
  <c r="T28" i="69"/>
  <c r="P28" i="69"/>
  <c r="O28" i="69"/>
  <c r="N28" i="69"/>
  <c r="J28" i="69"/>
  <c r="T27" i="69"/>
  <c r="P27" i="69"/>
  <c r="O27" i="69"/>
  <c r="N27" i="69"/>
  <c r="M27" i="69"/>
  <c r="L27" i="69"/>
  <c r="J27" i="69"/>
  <c r="T26" i="69"/>
  <c r="P26" i="69"/>
  <c r="N26" i="69"/>
  <c r="M26" i="69"/>
  <c r="L26" i="69"/>
  <c r="K26" i="69"/>
  <c r="J26" i="69"/>
  <c r="R26" i="69" s="1"/>
  <c r="P25" i="69"/>
  <c r="O25" i="69"/>
  <c r="N25" i="69"/>
  <c r="M25" i="69"/>
  <c r="L25" i="69"/>
  <c r="J25" i="69"/>
  <c r="O24" i="69"/>
  <c r="N24" i="69"/>
  <c r="M24" i="69"/>
  <c r="L24" i="69"/>
  <c r="J24" i="69"/>
  <c r="P23" i="69"/>
  <c r="M23" i="69"/>
  <c r="L23" i="69"/>
  <c r="J23" i="69"/>
  <c r="P22" i="69"/>
  <c r="J22" i="69"/>
  <c r="T22" i="69" s="1"/>
  <c r="T21" i="69"/>
  <c r="P21" i="69"/>
  <c r="O21" i="69"/>
  <c r="N21" i="69"/>
  <c r="M21" i="69"/>
  <c r="L21" i="69"/>
  <c r="J21" i="69"/>
  <c r="P20" i="69"/>
  <c r="O20" i="69"/>
  <c r="N20" i="69"/>
  <c r="M20" i="69"/>
  <c r="L20" i="69"/>
  <c r="K20" i="69"/>
  <c r="J20" i="69"/>
  <c r="M19" i="69"/>
  <c r="L19" i="69"/>
  <c r="K19" i="69"/>
  <c r="J19" i="69"/>
  <c r="T18" i="69"/>
  <c r="O18" i="69"/>
  <c r="N18" i="69"/>
  <c r="M18" i="69"/>
  <c r="L18" i="69"/>
  <c r="J18" i="69"/>
  <c r="P17" i="69"/>
  <c r="M17" i="69"/>
  <c r="L17" i="69"/>
  <c r="K17" i="69"/>
  <c r="J17" i="69"/>
  <c r="T16" i="69"/>
  <c r="P16" i="69"/>
  <c r="O16" i="69"/>
  <c r="N16" i="69"/>
  <c r="K16" i="69"/>
  <c r="J16" i="69"/>
  <c r="R15" i="69"/>
  <c r="Q15" i="69"/>
  <c r="P15" i="69"/>
  <c r="O15" i="69"/>
  <c r="N15" i="69"/>
  <c r="M15" i="69"/>
  <c r="L15" i="69"/>
  <c r="I15" i="69"/>
  <c r="H15" i="69"/>
  <c r="G15" i="69"/>
  <c r="F15" i="69"/>
  <c r="F61" i="69" s="1"/>
  <c r="E15" i="69"/>
  <c r="D15" i="69"/>
  <c r="D61" i="69" s="1"/>
  <c r="L61" i="69" s="1"/>
  <c r="C15" i="69"/>
  <c r="K12" i="69"/>
  <c r="J12" i="69"/>
  <c r="K38" i="69" s="1"/>
  <c r="I12" i="69"/>
  <c r="Q59" i="69" s="1"/>
  <c r="H12" i="69"/>
  <c r="G12" i="69"/>
  <c r="O44" i="69" s="1"/>
  <c r="F12" i="69"/>
  <c r="E12" i="69"/>
  <c r="M58" i="69" s="1"/>
  <c r="D12" i="69"/>
  <c r="L58" i="69" s="1"/>
  <c r="C12" i="69"/>
  <c r="K11" i="69"/>
  <c r="J11" i="69"/>
  <c r="M69" i="70"/>
  <c r="M67" i="70"/>
  <c r="S61" i="70"/>
  <c r="C65" i="70" s="1"/>
  <c r="N61" i="70"/>
  <c r="L61" i="70"/>
  <c r="K61" i="70"/>
  <c r="I61" i="70"/>
  <c r="T60" i="70"/>
  <c r="O60" i="70"/>
  <c r="N60" i="70"/>
  <c r="M60" i="70"/>
  <c r="L60" i="70"/>
  <c r="J60" i="70"/>
  <c r="O59" i="70"/>
  <c r="N59" i="70"/>
  <c r="M59" i="70"/>
  <c r="L59" i="70"/>
  <c r="K59" i="70"/>
  <c r="J59" i="70"/>
  <c r="P58" i="70"/>
  <c r="L58" i="70"/>
  <c r="K58" i="70"/>
  <c r="J58" i="70"/>
  <c r="T57" i="70"/>
  <c r="O57" i="70"/>
  <c r="N57" i="70"/>
  <c r="M57" i="70"/>
  <c r="L57" i="70"/>
  <c r="J57" i="70"/>
  <c r="Q56" i="70"/>
  <c r="M56" i="70"/>
  <c r="L56" i="70"/>
  <c r="J56" i="70"/>
  <c r="T56" i="70" s="1"/>
  <c r="O55" i="70"/>
  <c r="N55" i="70"/>
  <c r="J55" i="70"/>
  <c r="T55" i="70" s="1"/>
  <c r="T54" i="70"/>
  <c r="P54" i="70"/>
  <c r="O54" i="70"/>
  <c r="N54" i="70"/>
  <c r="J54" i="70"/>
  <c r="T53" i="70"/>
  <c r="O53" i="70"/>
  <c r="N53" i="70"/>
  <c r="M53" i="70"/>
  <c r="L53" i="70"/>
  <c r="K53" i="70"/>
  <c r="J53" i="70"/>
  <c r="O52" i="70"/>
  <c r="N52" i="70"/>
  <c r="M52" i="70"/>
  <c r="L52" i="70"/>
  <c r="K52" i="70"/>
  <c r="J52" i="70"/>
  <c r="O51" i="70"/>
  <c r="K51" i="70"/>
  <c r="J51" i="70"/>
  <c r="T51" i="70" s="1"/>
  <c r="T50" i="70"/>
  <c r="P50" i="70"/>
  <c r="M50" i="70"/>
  <c r="L50" i="70"/>
  <c r="J50" i="70"/>
  <c r="O49" i="70"/>
  <c r="N49" i="70"/>
  <c r="J49" i="70"/>
  <c r="T48" i="70"/>
  <c r="R48" i="70"/>
  <c r="O48" i="70"/>
  <c r="M48" i="70"/>
  <c r="L48" i="70"/>
  <c r="J48" i="70"/>
  <c r="R47" i="70"/>
  <c r="O47" i="70"/>
  <c r="N47" i="70"/>
  <c r="J47" i="70"/>
  <c r="T47" i="70" s="1"/>
  <c r="P46" i="70"/>
  <c r="O46" i="70"/>
  <c r="N46" i="70"/>
  <c r="M46" i="70"/>
  <c r="L46" i="70"/>
  <c r="K46" i="70"/>
  <c r="J46" i="70"/>
  <c r="O45" i="70"/>
  <c r="N45" i="70"/>
  <c r="M45" i="70"/>
  <c r="L45" i="70"/>
  <c r="J45" i="70"/>
  <c r="J44" i="70"/>
  <c r="T43" i="70"/>
  <c r="O43" i="70"/>
  <c r="N43" i="70"/>
  <c r="K43" i="70"/>
  <c r="J43" i="70"/>
  <c r="R43" i="70" s="1"/>
  <c r="T42" i="70"/>
  <c r="P42" i="70"/>
  <c r="O42" i="70"/>
  <c r="N42" i="70"/>
  <c r="M42" i="70"/>
  <c r="J42" i="70"/>
  <c r="R41" i="70"/>
  <c r="O41" i="70"/>
  <c r="M41" i="70"/>
  <c r="L41" i="70"/>
  <c r="K41" i="70"/>
  <c r="J41" i="70"/>
  <c r="T41" i="70" s="1"/>
  <c r="Q40" i="70"/>
  <c r="P40" i="70"/>
  <c r="O40" i="70"/>
  <c r="N40" i="70"/>
  <c r="M40" i="70"/>
  <c r="J40" i="70"/>
  <c r="O39" i="70"/>
  <c r="N39" i="70"/>
  <c r="M39" i="70"/>
  <c r="L39" i="70"/>
  <c r="K39" i="70"/>
  <c r="J39" i="70"/>
  <c r="M38" i="70"/>
  <c r="K38" i="70"/>
  <c r="J38" i="70"/>
  <c r="T37" i="70"/>
  <c r="P37" i="70"/>
  <c r="O37" i="70"/>
  <c r="J37" i="70"/>
  <c r="T36" i="70"/>
  <c r="O36" i="70"/>
  <c r="N36" i="70"/>
  <c r="M36" i="70"/>
  <c r="L36" i="70"/>
  <c r="J36" i="70"/>
  <c r="P35" i="70"/>
  <c r="O35" i="70"/>
  <c r="N35" i="70"/>
  <c r="M35" i="70"/>
  <c r="J35" i="70"/>
  <c r="P34" i="70"/>
  <c r="L34" i="70"/>
  <c r="J34" i="70"/>
  <c r="T33" i="70"/>
  <c r="O33" i="70"/>
  <c r="N33" i="70"/>
  <c r="M33" i="70"/>
  <c r="J33" i="70"/>
  <c r="P32" i="70"/>
  <c r="M32" i="70"/>
  <c r="L32" i="70"/>
  <c r="K32" i="70"/>
  <c r="J32" i="70"/>
  <c r="T32" i="70" s="1"/>
  <c r="T31" i="70"/>
  <c r="R31" i="70"/>
  <c r="O31" i="70"/>
  <c r="N31" i="70"/>
  <c r="J31" i="70"/>
  <c r="T30" i="70"/>
  <c r="O30" i="70"/>
  <c r="N30" i="70"/>
  <c r="J30" i="70"/>
  <c r="T29" i="70"/>
  <c r="O29" i="70"/>
  <c r="N29" i="70"/>
  <c r="M29" i="70"/>
  <c r="L29" i="70"/>
  <c r="J29" i="70"/>
  <c r="O28" i="70"/>
  <c r="N28" i="70"/>
  <c r="M28" i="70"/>
  <c r="J28" i="70"/>
  <c r="T27" i="70"/>
  <c r="O27" i="70"/>
  <c r="J27" i="70"/>
  <c r="T26" i="70"/>
  <c r="Q26" i="70"/>
  <c r="P26" i="70"/>
  <c r="M26" i="70"/>
  <c r="J26" i="70"/>
  <c r="P25" i="70"/>
  <c r="O25" i="70"/>
  <c r="N25" i="70"/>
  <c r="K25" i="70"/>
  <c r="J25" i="70"/>
  <c r="T24" i="70"/>
  <c r="R24" i="70"/>
  <c r="O24" i="70"/>
  <c r="M24" i="70"/>
  <c r="L24" i="70"/>
  <c r="J24" i="70"/>
  <c r="T23" i="70"/>
  <c r="P23" i="70"/>
  <c r="O23" i="70"/>
  <c r="N23" i="70"/>
  <c r="J23" i="70"/>
  <c r="O22" i="70"/>
  <c r="N22" i="70"/>
  <c r="M22" i="70"/>
  <c r="L22" i="70"/>
  <c r="J22" i="70"/>
  <c r="O21" i="70"/>
  <c r="N21" i="70"/>
  <c r="M21" i="70"/>
  <c r="L21" i="70"/>
  <c r="J21" i="70"/>
  <c r="P20" i="70"/>
  <c r="J20" i="70"/>
  <c r="T20" i="70" s="1"/>
  <c r="T19" i="70"/>
  <c r="P19" i="70"/>
  <c r="O19" i="70"/>
  <c r="N19" i="70"/>
  <c r="M19" i="70"/>
  <c r="J19" i="70"/>
  <c r="T18" i="70"/>
  <c r="O18" i="70"/>
  <c r="N18" i="70"/>
  <c r="M18" i="70"/>
  <c r="L18" i="70"/>
  <c r="J18" i="70"/>
  <c r="O17" i="70"/>
  <c r="N17" i="70"/>
  <c r="M17" i="70"/>
  <c r="L17" i="70"/>
  <c r="J17" i="70"/>
  <c r="O16" i="70"/>
  <c r="N16" i="70"/>
  <c r="M16" i="70"/>
  <c r="K16" i="70"/>
  <c r="J16" i="70"/>
  <c r="T16" i="70" s="1"/>
  <c r="R15" i="70"/>
  <c r="Q15" i="70"/>
  <c r="P15" i="70"/>
  <c r="O15" i="70"/>
  <c r="N15" i="70"/>
  <c r="M15" i="70"/>
  <c r="L15" i="70"/>
  <c r="I15" i="70"/>
  <c r="H15" i="70"/>
  <c r="H61" i="70" s="1"/>
  <c r="P61" i="70" s="1"/>
  <c r="G15" i="70"/>
  <c r="G61" i="70" s="1"/>
  <c r="O61" i="70" s="1"/>
  <c r="F15" i="70"/>
  <c r="F61" i="70" s="1"/>
  <c r="E15" i="70"/>
  <c r="E61" i="70" s="1"/>
  <c r="M61" i="70" s="1"/>
  <c r="D15" i="70"/>
  <c r="D61" i="70" s="1"/>
  <c r="C15" i="70"/>
  <c r="C61" i="70" s="1"/>
  <c r="I12" i="70"/>
  <c r="H12" i="70"/>
  <c r="G12" i="70"/>
  <c r="F12" i="70"/>
  <c r="N48" i="70" s="1"/>
  <c r="E12" i="70"/>
  <c r="D12" i="70"/>
  <c r="L38" i="70" s="1"/>
  <c r="C12" i="70"/>
  <c r="K11" i="70"/>
  <c r="K12" i="70" s="1"/>
  <c r="J11" i="70"/>
  <c r="J12" i="70" s="1"/>
  <c r="K55" i="70" s="1"/>
  <c r="M69" i="71"/>
  <c r="M67" i="71"/>
  <c r="C65" i="71"/>
  <c r="S61" i="71"/>
  <c r="P61" i="71"/>
  <c r="I61" i="71"/>
  <c r="Q61" i="71" s="1"/>
  <c r="C61" i="71"/>
  <c r="T60" i="71"/>
  <c r="Q60" i="71"/>
  <c r="O60" i="71"/>
  <c r="N60" i="71"/>
  <c r="L60" i="71"/>
  <c r="J60" i="71"/>
  <c r="Q59" i="71"/>
  <c r="P59" i="71"/>
  <c r="O59" i="71"/>
  <c r="L59" i="71"/>
  <c r="J59" i="71"/>
  <c r="P58" i="71"/>
  <c r="N58" i="71"/>
  <c r="M58" i="71"/>
  <c r="J58" i="71"/>
  <c r="T58" i="71" s="1"/>
  <c r="T57" i="71"/>
  <c r="Q57" i="71"/>
  <c r="P57" i="71"/>
  <c r="O57" i="71"/>
  <c r="J57" i="71"/>
  <c r="T56" i="71"/>
  <c r="Q56" i="71"/>
  <c r="P56" i="71"/>
  <c r="O56" i="71"/>
  <c r="N56" i="71"/>
  <c r="J56" i="71"/>
  <c r="T55" i="71"/>
  <c r="Q55" i="71"/>
  <c r="P55" i="71"/>
  <c r="O55" i="71"/>
  <c r="N55" i="71"/>
  <c r="M55" i="71"/>
  <c r="J55" i="71"/>
  <c r="Q54" i="71"/>
  <c r="P54" i="71"/>
  <c r="O54" i="71"/>
  <c r="N54" i="71"/>
  <c r="J54" i="71"/>
  <c r="T53" i="71"/>
  <c r="P53" i="71"/>
  <c r="O53" i="71"/>
  <c r="N53" i="71"/>
  <c r="L53" i="71"/>
  <c r="J53" i="71"/>
  <c r="Q52" i="71"/>
  <c r="L52" i="71"/>
  <c r="J52" i="71"/>
  <c r="T52" i="71" s="1"/>
  <c r="T51" i="71"/>
  <c r="Q51" i="71"/>
  <c r="P51" i="71"/>
  <c r="O51" i="71"/>
  <c r="J51" i="71"/>
  <c r="T50" i="71"/>
  <c r="Q50" i="71"/>
  <c r="P50" i="71"/>
  <c r="O50" i="71"/>
  <c r="N50" i="71"/>
  <c r="J50" i="71"/>
  <c r="T49" i="71"/>
  <c r="Q49" i="71"/>
  <c r="P49" i="71"/>
  <c r="O49" i="71"/>
  <c r="N49" i="71"/>
  <c r="M49" i="71"/>
  <c r="J49" i="71"/>
  <c r="Q48" i="71"/>
  <c r="P48" i="71"/>
  <c r="O48" i="71"/>
  <c r="N48" i="71"/>
  <c r="J48" i="71"/>
  <c r="T47" i="71"/>
  <c r="P47" i="71"/>
  <c r="O47" i="71"/>
  <c r="N47" i="71"/>
  <c r="L47" i="71"/>
  <c r="K47" i="71"/>
  <c r="J47" i="71"/>
  <c r="Q46" i="71"/>
  <c r="J46" i="71"/>
  <c r="T46" i="71" s="1"/>
  <c r="T45" i="71"/>
  <c r="Q45" i="71"/>
  <c r="P45" i="71"/>
  <c r="O45" i="71"/>
  <c r="J45" i="71"/>
  <c r="T44" i="71"/>
  <c r="Q44" i="71"/>
  <c r="P44" i="71"/>
  <c r="O44" i="71"/>
  <c r="N44" i="71"/>
  <c r="J44" i="71"/>
  <c r="T43" i="71"/>
  <c r="Q43" i="71"/>
  <c r="P43" i="71"/>
  <c r="O43" i="71"/>
  <c r="N43" i="71"/>
  <c r="M43" i="71"/>
  <c r="J43" i="71"/>
  <c r="Q42" i="71"/>
  <c r="P42" i="71"/>
  <c r="O42" i="71"/>
  <c r="N42" i="71"/>
  <c r="J42" i="71"/>
  <c r="T41" i="71"/>
  <c r="P41" i="71"/>
  <c r="O41" i="71"/>
  <c r="N41" i="71"/>
  <c r="L41" i="71"/>
  <c r="J41" i="71"/>
  <c r="Q40" i="71"/>
  <c r="L40" i="71"/>
  <c r="J40" i="71"/>
  <c r="T40" i="71" s="1"/>
  <c r="T39" i="71"/>
  <c r="Q39" i="71"/>
  <c r="P39" i="71"/>
  <c r="O39" i="71"/>
  <c r="J39" i="71"/>
  <c r="T38" i="71"/>
  <c r="Q38" i="71"/>
  <c r="P38" i="71"/>
  <c r="O38" i="71"/>
  <c r="N38" i="71"/>
  <c r="J38" i="71"/>
  <c r="T37" i="71"/>
  <c r="Q37" i="71"/>
  <c r="P37" i="71"/>
  <c r="O37" i="71"/>
  <c r="N37" i="71"/>
  <c r="M37" i="71"/>
  <c r="J37" i="71"/>
  <c r="Q36" i="71"/>
  <c r="P36" i="71"/>
  <c r="O36" i="71"/>
  <c r="N36" i="71"/>
  <c r="K36" i="71"/>
  <c r="J36" i="71"/>
  <c r="T35" i="71"/>
  <c r="P35" i="71"/>
  <c r="O35" i="71"/>
  <c r="N35" i="71"/>
  <c r="L35" i="71"/>
  <c r="J35" i="71"/>
  <c r="Q34" i="71"/>
  <c r="L34" i="71"/>
  <c r="J34" i="71"/>
  <c r="T34" i="71" s="1"/>
  <c r="T33" i="71"/>
  <c r="Q33" i="71"/>
  <c r="P33" i="71"/>
  <c r="O33" i="71"/>
  <c r="J33" i="71"/>
  <c r="T32" i="71"/>
  <c r="Q32" i="71"/>
  <c r="P32" i="71"/>
  <c r="O32" i="71"/>
  <c r="N32" i="71"/>
  <c r="J32" i="71"/>
  <c r="T31" i="71"/>
  <c r="Q31" i="71"/>
  <c r="P31" i="71"/>
  <c r="O31" i="71"/>
  <c r="N31" i="71"/>
  <c r="M31" i="71"/>
  <c r="J31" i="71"/>
  <c r="Q30" i="71"/>
  <c r="P30" i="71"/>
  <c r="O30" i="71"/>
  <c r="N30" i="71"/>
  <c r="J30" i="71"/>
  <c r="T29" i="71"/>
  <c r="P29" i="71"/>
  <c r="O29" i="71"/>
  <c r="N29" i="71"/>
  <c r="L29" i="71"/>
  <c r="J29" i="71"/>
  <c r="Q28" i="71"/>
  <c r="L28" i="71"/>
  <c r="J28" i="71"/>
  <c r="T28" i="71" s="1"/>
  <c r="T27" i="71"/>
  <c r="Q27" i="71"/>
  <c r="P27" i="71"/>
  <c r="O27" i="71"/>
  <c r="J27" i="71"/>
  <c r="T26" i="71"/>
  <c r="Q26" i="71"/>
  <c r="P26" i="71"/>
  <c r="O26" i="71"/>
  <c r="N26" i="71"/>
  <c r="J26" i="71"/>
  <c r="T25" i="71"/>
  <c r="Q25" i="71"/>
  <c r="P25" i="71"/>
  <c r="O25" i="71"/>
  <c r="N25" i="71"/>
  <c r="M25" i="71"/>
  <c r="J25" i="71"/>
  <c r="Q24" i="71"/>
  <c r="P24" i="71"/>
  <c r="O24" i="71"/>
  <c r="N24" i="71"/>
  <c r="J24" i="71"/>
  <c r="T23" i="71"/>
  <c r="P23" i="71"/>
  <c r="O23" i="71"/>
  <c r="N23" i="71"/>
  <c r="J23" i="71"/>
  <c r="Q22" i="71"/>
  <c r="L22" i="71"/>
  <c r="J22" i="71"/>
  <c r="T22" i="71" s="1"/>
  <c r="T21" i="71"/>
  <c r="Q21" i="71"/>
  <c r="P21" i="71"/>
  <c r="O21" i="71"/>
  <c r="J21" i="71"/>
  <c r="T20" i="71"/>
  <c r="Q20" i="71"/>
  <c r="P20" i="71"/>
  <c r="O20" i="71"/>
  <c r="N20" i="71"/>
  <c r="J20" i="71"/>
  <c r="T19" i="71"/>
  <c r="Q19" i="71"/>
  <c r="P19" i="71"/>
  <c r="O19" i="71"/>
  <c r="N19" i="71"/>
  <c r="M19" i="71"/>
  <c r="J19" i="71"/>
  <c r="Q18" i="71"/>
  <c r="P18" i="71"/>
  <c r="O18" i="71"/>
  <c r="N18" i="71"/>
  <c r="K18" i="71"/>
  <c r="J18" i="71"/>
  <c r="T17" i="71"/>
  <c r="P17" i="71"/>
  <c r="O17" i="71"/>
  <c r="N17" i="71"/>
  <c r="L17" i="71"/>
  <c r="J17" i="71"/>
  <c r="Q16" i="71"/>
  <c r="L16" i="71"/>
  <c r="J16" i="71"/>
  <c r="T16" i="71" s="1"/>
  <c r="R15" i="71"/>
  <c r="Q15" i="71"/>
  <c r="P15" i="71"/>
  <c r="O15" i="71"/>
  <c r="N15" i="71"/>
  <c r="M15" i="71"/>
  <c r="L15" i="71"/>
  <c r="I15" i="71"/>
  <c r="H15" i="71"/>
  <c r="H61" i="71" s="1"/>
  <c r="G15" i="71"/>
  <c r="F15" i="71"/>
  <c r="F61" i="71" s="1"/>
  <c r="N61" i="71" s="1"/>
  <c r="E15" i="71"/>
  <c r="E61" i="71" s="1"/>
  <c r="M61" i="71" s="1"/>
  <c r="D15" i="71"/>
  <c r="D61" i="71" s="1"/>
  <c r="C15" i="71"/>
  <c r="K12" i="71"/>
  <c r="I12" i="71"/>
  <c r="H12" i="71"/>
  <c r="P60" i="71" s="1"/>
  <c r="G12" i="71"/>
  <c r="O52" i="71" s="1"/>
  <c r="F12" i="71"/>
  <c r="N59" i="71" s="1"/>
  <c r="E12" i="71"/>
  <c r="M59" i="71" s="1"/>
  <c r="D12" i="71"/>
  <c r="C12" i="71"/>
  <c r="K11" i="71"/>
  <c r="J11" i="71"/>
  <c r="J12" i="71" s="1"/>
  <c r="M69" i="72"/>
  <c r="M68" i="72"/>
  <c r="M67" i="72"/>
  <c r="S61" i="72"/>
  <c r="C65" i="72" s="1"/>
  <c r="Q61" i="72"/>
  <c r="O61" i="72"/>
  <c r="L61" i="72"/>
  <c r="J61" i="72"/>
  <c r="F61" i="72"/>
  <c r="E61" i="72"/>
  <c r="D61" i="72"/>
  <c r="C61" i="72"/>
  <c r="T60" i="72"/>
  <c r="Q60" i="72"/>
  <c r="P60" i="72"/>
  <c r="K60" i="72"/>
  <c r="J60" i="72"/>
  <c r="T59" i="72"/>
  <c r="N59" i="72"/>
  <c r="J59" i="72"/>
  <c r="T58" i="72"/>
  <c r="Q58" i="72"/>
  <c r="P58" i="72"/>
  <c r="O58" i="72"/>
  <c r="N58" i="72"/>
  <c r="K58" i="72"/>
  <c r="J58" i="72"/>
  <c r="Q57" i="72"/>
  <c r="P57" i="72"/>
  <c r="M57" i="72"/>
  <c r="K57" i="72"/>
  <c r="J57" i="72"/>
  <c r="M56" i="72"/>
  <c r="K56" i="72"/>
  <c r="J56" i="72"/>
  <c r="T55" i="72"/>
  <c r="Q55" i="72"/>
  <c r="M55" i="72"/>
  <c r="L55" i="72"/>
  <c r="J55" i="72"/>
  <c r="Q54" i="72"/>
  <c r="P54" i="72"/>
  <c r="K54" i="72"/>
  <c r="J54" i="72"/>
  <c r="T54" i="72" s="1"/>
  <c r="T53" i="72"/>
  <c r="Q53" i="72"/>
  <c r="M53" i="72"/>
  <c r="J53" i="72"/>
  <c r="T52" i="72"/>
  <c r="Q52" i="72"/>
  <c r="P52" i="72"/>
  <c r="N52" i="72"/>
  <c r="K52" i="72"/>
  <c r="J52" i="72"/>
  <c r="Q51" i="72"/>
  <c r="P51" i="72"/>
  <c r="O51" i="72"/>
  <c r="L51" i="72"/>
  <c r="K51" i="72"/>
  <c r="J51" i="72"/>
  <c r="T50" i="72"/>
  <c r="L50" i="72"/>
  <c r="K50" i="72"/>
  <c r="J50" i="72"/>
  <c r="T49" i="72"/>
  <c r="Q49" i="72"/>
  <c r="L49" i="72"/>
  <c r="K49" i="72"/>
  <c r="J49" i="72"/>
  <c r="Q48" i="72"/>
  <c r="P48" i="72"/>
  <c r="O48" i="72"/>
  <c r="K48" i="72"/>
  <c r="J48" i="72"/>
  <c r="T48" i="72" s="1"/>
  <c r="T47" i="72"/>
  <c r="Q47" i="72"/>
  <c r="P47" i="72"/>
  <c r="J47" i="72"/>
  <c r="T46" i="72"/>
  <c r="Q46" i="72"/>
  <c r="P46" i="72"/>
  <c r="O46" i="72"/>
  <c r="M46" i="72"/>
  <c r="L46" i="72"/>
  <c r="J46" i="72"/>
  <c r="P45" i="72"/>
  <c r="N45" i="72"/>
  <c r="K45" i="72"/>
  <c r="J45" i="72"/>
  <c r="T44" i="72"/>
  <c r="O44" i="72"/>
  <c r="K44" i="72"/>
  <c r="J44" i="72"/>
  <c r="T43" i="72"/>
  <c r="Q43" i="72"/>
  <c r="M43" i="72"/>
  <c r="K43" i="72"/>
  <c r="J43" i="72"/>
  <c r="P42" i="72"/>
  <c r="K42" i="72"/>
  <c r="J42" i="72"/>
  <c r="T42" i="72" s="1"/>
  <c r="T41" i="72"/>
  <c r="Q41" i="72"/>
  <c r="P41" i="72"/>
  <c r="O41" i="72"/>
  <c r="J41" i="72"/>
  <c r="T40" i="72"/>
  <c r="Q40" i="72"/>
  <c r="P40" i="72"/>
  <c r="N40" i="72"/>
  <c r="L40" i="72"/>
  <c r="K40" i="72"/>
  <c r="J40" i="72"/>
  <c r="O39" i="72"/>
  <c r="M39" i="72"/>
  <c r="K39" i="72"/>
  <c r="J39" i="72"/>
  <c r="O38" i="72"/>
  <c r="N38" i="72"/>
  <c r="K38" i="72"/>
  <c r="J38" i="72"/>
  <c r="Q37" i="72"/>
  <c r="L37" i="72"/>
  <c r="K37" i="72"/>
  <c r="J37" i="72"/>
  <c r="T37" i="72" s="1"/>
  <c r="O36" i="72"/>
  <c r="K36" i="72"/>
  <c r="J36" i="72"/>
  <c r="T35" i="72"/>
  <c r="Q35" i="72"/>
  <c r="P35" i="72"/>
  <c r="N35" i="72"/>
  <c r="J35" i="72"/>
  <c r="T34" i="72"/>
  <c r="Q34" i="72"/>
  <c r="P34" i="72"/>
  <c r="M34" i="72"/>
  <c r="K34" i="72"/>
  <c r="J34" i="72"/>
  <c r="N33" i="72"/>
  <c r="L33" i="72"/>
  <c r="K33" i="72"/>
  <c r="J33" i="72"/>
  <c r="T32" i="72"/>
  <c r="N32" i="72"/>
  <c r="M32" i="72"/>
  <c r="K32" i="72"/>
  <c r="J32" i="72"/>
  <c r="T31" i="72"/>
  <c r="Q31" i="72"/>
  <c r="K31" i="72"/>
  <c r="J31" i="72"/>
  <c r="T30" i="72"/>
  <c r="K30" i="72"/>
  <c r="J30" i="72"/>
  <c r="T29" i="72"/>
  <c r="Q29" i="72"/>
  <c r="P29" i="72"/>
  <c r="N29" i="72"/>
  <c r="M29" i="72"/>
  <c r="J29" i="72"/>
  <c r="T28" i="72"/>
  <c r="Q28" i="72"/>
  <c r="P28" i="72"/>
  <c r="L28" i="72"/>
  <c r="K28" i="72"/>
  <c r="J28" i="72"/>
  <c r="Q27" i="72"/>
  <c r="M27" i="72"/>
  <c r="L27" i="72"/>
  <c r="K27" i="72"/>
  <c r="J27" i="72"/>
  <c r="T26" i="72"/>
  <c r="L26" i="72"/>
  <c r="J26" i="72"/>
  <c r="Q25" i="72"/>
  <c r="M25" i="72"/>
  <c r="K25" i="72"/>
  <c r="J25" i="72"/>
  <c r="R24" i="72"/>
  <c r="Q24" i="72"/>
  <c r="K24" i="72"/>
  <c r="J24" i="72"/>
  <c r="T24" i="72" s="1"/>
  <c r="T23" i="72"/>
  <c r="Q23" i="72"/>
  <c r="P23" i="72"/>
  <c r="O23" i="72"/>
  <c r="M23" i="72"/>
  <c r="J23" i="72"/>
  <c r="T22" i="72"/>
  <c r="P22" i="72"/>
  <c r="N22" i="72"/>
  <c r="K22" i="72"/>
  <c r="J22" i="72"/>
  <c r="Q21" i="72"/>
  <c r="P21" i="72"/>
  <c r="L21" i="72"/>
  <c r="K21" i="72"/>
  <c r="J21" i="72"/>
  <c r="T20" i="72"/>
  <c r="N20" i="72"/>
  <c r="L20" i="72"/>
  <c r="K20" i="72"/>
  <c r="J20" i="72"/>
  <c r="Q19" i="72"/>
  <c r="L19" i="72"/>
  <c r="K19" i="72"/>
  <c r="J19" i="72"/>
  <c r="T19" i="72" s="1"/>
  <c r="T18" i="72"/>
  <c r="Q18" i="72"/>
  <c r="P18" i="72"/>
  <c r="K18" i="72"/>
  <c r="J18" i="72"/>
  <c r="T17" i="72"/>
  <c r="Q17" i="72"/>
  <c r="P17" i="72"/>
  <c r="N17" i="72"/>
  <c r="J17" i="72"/>
  <c r="T16" i="72"/>
  <c r="M16" i="72"/>
  <c r="K16" i="72"/>
  <c r="J16" i="72"/>
  <c r="R15" i="72"/>
  <c r="Q15" i="72"/>
  <c r="P15" i="72"/>
  <c r="O15" i="72"/>
  <c r="N15" i="72"/>
  <c r="M15" i="72"/>
  <c r="L15" i="72"/>
  <c r="I15" i="72"/>
  <c r="I61" i="72" s="1"/>
  <c r="H15" i="72"/>
  <c r="H61" i="72" s="1"/>
  <c r="P61" i="72" s="1"/>
  <c r="G15" i="72"/>
  <c r="G61" i="72" s="1"/>
  <c r="F15" i="72"/>
  <c r="E15" i="72"/>
  <c r="D15" i="72"/>
  <c r="C15" i="72"/>
  <c r="K12" i="72"/>
  <c r="J12" i="72"/>
  <c r="I12" i="72"/>
  <c r="Q45" i="72" s="1"/>
  <c r="H12" i="72"/>
  <c r="G12" i="72"/>
  <c r="O35" i="72" s="1"/>
  <c r="F12" i="72"/>
  <c r="N51" i="72" s="1"/>
  <c r="E12" i="72"/>
  <c r="D12" i="72"/>
  <c r="L45" i="72" s="1"/>
  <c r="C12" i="72"/>
  <c r="K11" i="72"/>
  <c r="J11" i="72"/>
  <c r="M67" i="76"/>
  <c r="S61" i="76"/>
  <c r="Q61" i="76"/>
  <c r="I61" i="76"/>
  <c r="H61" i="76"/>
  <c r="P61" i="76" s="1"/>
  <c r="P60" i="76"/>
  <c r="O60" i="76"/>
  <c r="N60" i="76"/>
  <c r="M60" i="76"/>
  <c r="J60" i="76"/>
  <c r="P59" i="76"/>
  <c r="O59" i="76"/>
  <c r="N59" i="76"/>
  <c r="M59" i="76"/>
  <c r="J59" i="76"/>
  <c r="T58" i="76"/>
  <c r="Q58" i="76"/>
  <c r="M58" i="76"/>
  <c r="J58" i="76"/>
  <c r="T57" i="76"/>
  <c r="Q57" i="76"/>
  <c r="P57" i="76"/>
  <c r="O57" i="76"/>
  <c r="J57" i="76"/>
  <c r="T56" i="76"/>
  <c r="P56" i="76"/>
  <c r="O56" i="76"/>
  <c r="N56" i="76"/>
  <c r="M56" i="76"/>
  <c r="J56" i="76"/>
  <c r="T55" i="76"/>
  <c r="Q55" i="76"/>
  <c r="P55" i="76"/>
  <c r="O55" i="76"/>
  <c r="N55" i="76"/>
  <c r="J55" i="76"/>
  <c r="P54" i="76"/>
  <c r="O54" i="76"/>
  <c r="N54" i="76"/>
  <c r="M54" i="76"/>
  <c r="J54" i="76"/>
  <c r="P53" i="76"/>
  <c r="O53" i="76"/>
  <c r="N53" i="76"/>
  <c r="M53" i="76"/>
  <c r="J53" i="76"/>
  <c r="T52" i="76"/>
  <c r="Q52" i="76"/>
  <c r="M52" i="76"/>
  <c r="J52" i="76"/>
  <c r="T51" i="76"/>
  <c r="Q51" i="76"/>
  <c r="P51" i="76"/>
  <c r="O51" i="76"/>
  <c r="J51" i="76"/>
  <c r="T50" i="76"/>
  <c r="P50" i="76"/>
  <c r="O50" i="76"/>
  <c r="N50" i="76"/>
  <c r="M50" i="76"/>
  <c r="J50" i="76"/>
  <c r="T49" i="76"/>
  <c r="Q49" i="76"/>
  <c r="P49" i="76"/>
  <c r="O49" i="76"/>
  <c r="N49" i="76"/>
  <c r="J49" i="76"/>
  <c r="P48" i="76"/>
  <c r="O48" i="76"/>
  <c r="N48" i="76"/>
  <c r="M48" i="76"/>
  <c r="J48" i="76"/>
  <c r="P47" i="76"/>
  <c r="O47" i="76"/>
  <c r="N47" i="76"/>
  <c r="M47" i="76"/>
  <c r="J47" i="76"/>
  <c r="T46" i="76"/>
  <c r="Q46" i="76"/>
  <c r="M46" i="76"/>
  <c r="J46" i="76"/>
  <c r="T45" i="76"/>
  <c r="Q45" i="76"/>
  <c r="P45" i="76"/>
  <c r="O45" i="76"/>
  <c r="J45" i="76"/>
  <c r="T44" i="76"/>
  <c r="P44" i="76"/>
  <c r="O44" i="76"/>
  <c r="N44" i="76"/>
  <c r="M44" i="76"/>
  <c r="J44" i="76"/>
  <c r="T43" i="76"/>
  <c r="P43" i="76"/>
  <c r="O43" i="76"/>
  <c r="N43" i="76"/>
  <c r="J43" i="76"/>
  <c r="Q42" i="76"/>
  <c r="P42" i="76"/>
  <c r="O42" i="76"/>
  <c r="N42" i="76"/>
  <c r="M42" i="76"/>
  <c r="J42" i="76"/>
  <c r="P41" i="76"/>
  <c r="O41" i="76"/>
  <c r="N41" i="76"/>
  <c r="M41" i="76"/>
  <c r="J41" i="76"/>
  <c r="T40" i="76"/>
  <c r="Q40" i="76"/>
  <c r="M40" i="76"/>
  <c r="J40" i="76"/>
  <c r="T39" i="76"/>
  <c r="P39" i="76"/>
  <c r="O39" i="76"/>
  <c r="J39" i="76"/>
  <c r="T38" i="76"/>
  <c r="P38" i="76"/>
  <c r="O38" i="76"/>
  <c r="N38" i="76"/>
  <c r="M38" i="76"/>
  <c r="J38" i="76"/>
  <c r="T37" i="76"/>
  <c r="P37" i="76"/>
  <c r="O37" i="76"/>
  <c r="N37" i="76"/>
  <c r="J37" i="76"/>
  <c r="T36" i="76"/>
  <c r="Q36" i="76"/>
  <c r="P36" i="76"/>
  <c r="O36" i="76"/>
  <c r="N36" i="76"/>
  <c r="M36" i="76"/>
  <c r="J36" i="76"/>
  <c r="P35" i="76"/>
  <c r="O35" i="76"/>
  <c r="N35" i="76"/>
  <c r="M35" i="76"/>
  <c r="L35" i="76"/>
  <c r="J35" i="76"/>
  <c r="O34" i="76"/>
  <c r="J34" i="76"/>
  <c r="T34" i="76" s="1"/>
  <c r="T33" i="76"/>
  <c r="Q33" i="76"/>
  <c r="P33" i="76"/>
  <c r="O33" i="76"/>
  <c r="M33" i="76"/>
  <c r="J33" i="76"/>
  <c r="P32" i="76"/>
  <c r="O32" i="76"/>
  <c r="N32" i="76"/>
  <c r="M32" i="76"/>
  <c r="J32" i="76"/>
  <c r="T31" i="76"/>
  <c r="P31" i="76"/>
  <c r="O31" i="76"/>
  <c r="N31" i="76"/>
  <c r="M31" i="76"/>
  <c r="J31" i="76"/>
  <c r="T30" i="76"/>
  <c r="P30" i="76"/>
  <c r="O30" i="76"/>
  <c r="N30" i="76"/>
  <c r="M30" i="76"/>
  <c r="J30" i="76"/>
  <c r="Q29" i="76"/>
  <c r="P29" i="76"/>
  <c r="O29" i="76"/>
  <c r="J29" i="76"/>
  <c r="T28" i="76"/>
  <c r="O28" i="76"/>
  <c r="N28" i="76"/>
  <c r="M28" i="76"/>
  <c r="J28" i="76"/>
  <c r="Q27" i="76"/>
  <c r="P27" i="76"/>
  <c r="O27" i="76"/>
  <c r="M27" i="76"/>
  <c r="L27" i="76"/>
  <c r="J27" i="76"/>
  <c r="T27" i="76" s="1"/>
  <c r="P26" i="76"/>
  <c r="O26" i="76"/>
  <c r="N26" i="76"/>
  <c r="M26" i="76"/>
  <c r="J26" i="76"/>
  <c r="T25" i="76"/>
  <c r="Q25" i="76"/>
  <c r="P25" i="76"/>
  <c r="J25" i="76"/>
  <c r="R24" i="76"/>
  <c r="Q24" i="76"/>
  <c r="P24" i="76"/>
  <c r="O24" i="76"/>
  <c r="N24" i="76"/>
  <c r="J24" i="76"/>
  <c r="T24" i="76" s="1"/>
  <c r="T23" i="76"/>
  <c r="P23" i="76"/>
  <c r="O23" i="76"/>
  <c r="N23" i="76"/>
  <c r="M23" i="76"/>
  <c r="L23" i="76"/>
  <c r="J23" i="76"/>
  <c r="Q22" i="76"/>
  <c r="O22" i="76"/>
  <c r="N22" i="76"/>
  <c r="M22" i="76"/>
  <c r="J22" i="76"/>
  <c r="P21" i="76"/>
  <c r="O21" i="76"/>
  <c r="M21" i="76"/>
  <c r="J21" i="76"/>
  <c r="T20" i="76"/>
  <c r="P20" i="76"/>
  <c r="O20" i="76"/>
  <c r="J20" i="76"/>
  <c r="T19" i="76"/>
  <c r="Q19" i="76"/>
  <c r="P19" i="76"/>
  <c r="O19" i="76"/>
  <c r="N19" i="76"/>
  <c r="M19" i="76"/>
  <c r="J19" i="76"/>
  <c r="P18" i="76"/>
  <c r="O18" i="76"/>
  <c r="N18" i="76"/>
  <c r="M18" i="76"/>
  <c r="J18" i="76"/>
  <c r="P17" i="76"/>
  <c r="O17" i="76"/>
  <c r="N17" i="76"/>
  <c r="M17" i="76"/>
  <c r="J17" i="76"/>
  <c r="Q16" i="76"/>
  <c r="L16" i="76"/>
  <c r="J16" i="76"/>
  <c r="R15" i="76"/>
  <c r="Q15" i="76"/>
  <c r="P15" i="76"/>
  <c r="O15" i="76"/>
  <c r="N15" i="76"/>
  <c r="M15" i="76"/>
  <c r="L15" i="76"/>
  <c r="I15" i="76"/>
  <c r="H15" i="76"/>
  <c r="G15" i="76"/>
  <c r="F15" i="76"/>
  <c r="F61" i="76" s="1"/>
  <c r="E15" i="76"/>
  <c r="E61" i="76" s="1"/>
  <c r="M61" i="76" s="1"/>
  <c r="D15" i="76"/>
  <c r="D61" i="76" s="1"/>
  <c r="C15" i="76"/>
  <c r="C61" i="76" s="1"/>
  <c r="I12" i="76"/>
  <c r="H12" i="76"/>
  <c r="P58" i="76" s="1"/>
  <c r="G12" i="76"/>
  <c r="F12" i="76"/>
  <c r="E12" i="76"/>
  <c r="D12" i="76"/>
  <c r="C12" i="76"/>
  <c r="K11" i="76"/>
  <c r="K12" i="76" s="1"/>
  <c r="J11" i="76"/>
  <c r="J12" i="76" s="1"/>
  <c r="M69" i="77"/>
  <c r="M68" i="77"/>
  <c r="M67" i="77"/>
  <c r="T61" i="77"/>
  <c r="M70" i="77" s="1"/>
  <c r="S61" i="77"/>
  <c r="C65" i="77" s="1"/>
  <c r="M61" i="77"/>
  <c r="L61" i="77"/>
  <c r="J61" i="77"/>
  <c r="H61" i="77"/>
  <c r="G61" i="77"/>
  <c r="E61" i="77"/>
  <c r="C61" i="77"/>
  <c r="T60" i="77"/>
  <c r="R60" i="77"/>
  <c r="Q60" i="77"/>
  <c r="P60" i="77"/>
  <c r="M60" i="77"/>
  <c r="L60" i="77"/>
  <c r="J60" i="77"/>
  <c r="O59" i="77"/>
  <c r="M59" i="77"/>
  <c r="J59" i="77"/>
  <c r="T58" i="77"/>
  <c r="R58" i="77"/>
  <c r="M58" i="77"/>
  <c r="L58" i="77"/>
  <c r="J58" i="77"/>
  <c r="T57" i="77"/>
  <c r="R57" i="77"/>
  <c r="P57" i="77"/>
  <c r="M57" i="77"/>
  <c r="L57" i="77"/>
  <c r="J57" i="77"/>
  <c r="T56" i="77"/>
  <c r="M56" i="77"/>
  <c r="J56" i="77"/>
  <c r="T55" i="77"/>
  <c r="R55" i="77"/>
  <c r="Q55" i="77"/>
  <c r="M55" i="77"/>
  <c r="L55" i="77"/>
  <c r="J55" i="77"/>
  <c r="P54" i="77"/>
  <c r="M54" i="77"/>
  <c r="L54" i="77"/>
  <c r="J54" i="77"/>
  <c r="T53" i="77"/>
  <c r="M53" i="77"/>
  <c r="J53" i="77"/>
  <c r="R53" i="77" s="1"/>
  <c r="T52" i="77"/>
  <c r="R52" i="77"/>
  <c r="P52" i="77"/>
  <c r="J52" i="77"/>
  <c r="T51" i="77"/>
  <c r="M51" i="77"/>
  <c r="L51" i="77"/>
  <c r="J51" i="77"/>
  <c r="Q50" i="77"/>
  <c r="P50" i="77"/>
  <c r="O50" i="77"/>
  <c r="M50" i="77"/>
  <c r="L50" i="77"/>
  <c r="J50" i="77"/>
  <c r="M49" i="77"/>
  <c r="L49" i="77"/>
  <c r="K49" i="77"/>
  <c r="J49" i="77"/>
  <c r="R49" i="77" s="1"/>
  <c r="M48" i="77"/>
  <c r="J48" i="77"/>
  <c r="T47" i="77"/>
  <c r="R47" i="77"/>
  <c r="Q47" i="77"/>
  <c r="P47" i="77"/>
  <c r="M47" i="77"/>
  <c r="J47" i="77"/>
  <c r="T46" i="77"/>
  <c r="P46" i="77"/>
  <c r="M46" i="77"/>
  <c r="L46" i="77"/>
  <c r="K46" i="77"/>
  <c r="J46" i="77"/>
  <c r="M45" i="77"/>
  <c r="L45" i="77"/>
  <c r="J45" i="77"/>
  <c r="T44" i="77"/>
  <c r="Q44" i="77"/>
  <c r="M44" i="77"/>
  <c r="L44" i="77"/>
  <c r="K44" i="77"/>
  <c r="J44" i="77"/>
  <c r="N43" i="77"/>
  <c r="J43" i="77"/>
  <c r="T43" i="77" s="1"/>
  <c r="T42" i="77"/>
  <c r="R42" i="77"/>
  <c r="Q42" i="77"/>
  <c r="P42" i="77"/>
  <c r="M42" i="77"/>
  <c r="L42" i="77"/>
  <c r="J42" i="77"/>
  <c r="P41" i="77"/>
  <c r="M41" i="77"/>
  <c r="K41" i="77"/>
  <c r="J41" i="77"/>
  <c r="T40" i="77"/>
  <c r="M40" i="77"/>
  <c r="L40" i="77"/>
  <c r="J40" i="77"/>
  <c r="T39" i="77"/>
  <c r="R39" i="77"/>
  <c r="Q39" i="77"/>
  <c r="P39" i="77"/>
  <c r="M39" i="77"/>
  <c r="L39" i="77"/>
  <c r="J39" i="77"/>
  <c r="T38" i="77"/>
  <c r="M38" i="77"/>
  <c r="J38" i="77"/>
  <c r="Q37" i="77"/>
  <c r="M37" i="77"/>
  <c r="L37" i="77"/>
  <c r="J37" i="77"/>
  <c r="M36" i="77"/>
  <c r="L36" i="77"/>
  <c r="K36" i="77"/>
  <c r="J36" i="77"/>
  <c r="M35" i="77"/>
  <c r="J35" i="77"/>
  <c r="T34" i="77"/>
  <c r="R34" i="77"/>
  <c r="Q34" i="77"/>
  <c r="P34" i="77"/>
  <c r="N34" i="77"/>
  <c r="J34" i="77"/>
  <c r="T33" i="77"/>
  <c r="M33" i="77"/>
  <c r="L33" i="77"/>
  <c r="J33" i="77"/>
  <c r="Q32" i="77"/>
  <c r="P32" i="77"/>
  <c r="M32" i="77"/>
  <c r="L32" i="77"/>
  <c r="J32" i="77"/>
  <c r="M31" i="77"/>
  <c r="L31" i="77"/>
  <c r="K31" i="77"/>
  <c r="J31" i="77"/>
  <c r="M30" i="77"/>
  <c r="J30" i="77"/>
  <c r="T30" i="77" s="1"/>
  <c r="T29" i="77"/>
  <c r="R29" i="77"/>
  <c r="Q29" i="77"/>
  <c r="P29" i="77"/>
  <c r="M29" i="77"/>
  <c r="J29" i="77"/>
  <c r="T28" i="77"/>
  <c r="Q28" i="77"/>
  <c r="M28" i="77"/>
  <c r="L28" i="77"/>
  <c r="K28" i="77"/>
  <c r="J28" i="77"/>
  <c r="M27" i="77"/>
  <c r="L27" i="77"/>
  <c r="J27" i="77"/>
  <c r="T26" i="77"/>
  <c r="Q26" i="77"/>
  <c r="M26" i="77"/>
  <c r="L26" i="77"/>
  <c r="J26" i="77"/>
  <c r="J25" i="77"/>
  <c r="T25" i="77" s="1"/>
  <c r="T24" i="77"/>
  <c r="R24" i="77"/>
  <c r="Q24" i="77"/>
  <c r="P24" i="77"/>
  <c r="M24" i="77"/>
  <c r="L24" i="77"/>
  <c r="J24" i="77"/>
  <c r="Q23" i="77"/>
  <c r="N23" i="77"/>
  <c r="M23" i="77"/>
  <c r="J23" i="77"/>
  <c r="T22" i="77"/>
  <c r="M22" i="77"/>
  <c r="L22" i="77"/>
  <c r="J22" i="77"/>
  <c r="T21" i="77"/>
  <c r="R21" i="77"/>
  <c r="Q21" i="77"/>
  <c r="P21" i="77"/>
  <c r="M21" i="77"/>
  <c r="L21" i="77"/>
  <c r="J21" i="77"/>
  <c r="T20" i="77"/>
  <c r="P20" i="77"/>
  <c r="M20" i="77"/>
  <c r="J20" i="77"/>
  <c r="T19" i="77"/>
  <c r="R19" i="77"/>
  <c r="M19" i="77"/>
  <c r="L19" i="77"/>
  <c r="K19" i="77"/>
  <c r="J19" i="77"/>
  <c r="M18" i="77"/>
  <c r="L18" i="77"/>
  <c r="J18" i="77"/>
  <c r="M17" i="77"/>
  <c r="K17" i="77"/>
  <c r="J17" i="77"/>
  <c r="T17" i="77" s="1"/>
  <c r="T16" i="77"/>
  <c r="R16" i="77"/>
  <c r="Q16" i="77"/>
  <c r="P16" i="77"/>
  <c r="J16" i="77"/>
  <c r="R15" i="77"/>
  <c r="Q15" i="77"/>
  <c r="P15" i="77"/>
  <c r="O15" i="77"/>
  <c r="N15" i="77"/>
  <c r="M15" i="77"/>
  <c r="L15" i="77"/>
  <c r="I15" i="77"/>
  <c r="I61" i="77" s="1"/>
  <c r="H15" i="77"/>
  <c r="G15" i="77"/>
  <c r="F15" i="77"/>
  <c r="F61" i="77" s="1"/>
  <c r="E15" i="77"/>
  <c r="D15" i="77"/>
  <c r="D61" i="77" s="1"/>
  <c r="C15" i="77"/>
  <c r="K12" i="77"/>
  <c r="R40" i="77" s="1"/>
  <c r="J12" i="77"/>
  <c r="I12" i="77"/>
  <c r="Q57" i="77" s="1"/>
  <c r="H12" i="77"/>
  <c r="G12" i="77"/>
  <c r="F12" i="77"/>
  <c r="E12" i="77"/>
  <c r="M52" i="77" s="1"/>
  <c r="D12" i="77"/>
  <c r="L48" i="77" s="1"/>
  <c r="C12" i="77"/>
  <c r="K11" i="77"/>
  <c r="J11" i="77"/>
  <c r="M68" i="78"/>
  <c r="M67" i="78"/>
  <c r="S61" i="78"/>
  <c r="N61" i="78"/>
  <c r="M61" i="78"/>
  <c r="G61" i="78"/>
  <c r="F61" i="78"/>
  <c r="Q60" i="78"/>
  <c r="P60" i="78"/>
  <c r="O60" i="78"/>
  <c r="N60" i="78"/>
  <c r="J60" i="78"/>
  <c r="T60" i="78" s="1"/>
  <c r="P59" i="78"/>
  <c r="O59" i="78"/>
  <c r="N59" i="78"/>
  <c r="L59" i="78"/>
  <c r="K59" i="78"/>
  <c r="J59" i="78"/>
  <c r="T58" i="78"/>
  <c r="J58" i="78"/>
  <c r="T57" i="78"/>
  <c r="Q57" i="78"/>
  <c r="P57" i="78"/>
  <c r="O57" i="78"/>
  <c r="M57" i="78"/>
  <c r="J57" i="78"/>
  <c r="Q56" i="78"/>
  <c r="P56" i="78"/>
  <c r="O56" i="78"/>
  <c r="N56" i="78"/>
  <c r="K56" i="78"/>
  <c r="J56" i="78"/>
  <c r="T55" i="78"/>
  <c r="P55" i="78"/>
  <c r="O55" i="78"/>
  <c r="J55" i="78"/>
  <c r="T54" i="78"/>
  <c r="P54" i="78"/>
  <c r="N54" i="78"/>
  <c r="M54" i="78"/>
  <c r="L54" i="78"/>
  <c r="K54" i="78"/>
  <c r="J54" i="78"/>
  <c r="Q53" i="78"/>
  <c r="P53" i="78"/>
  <c r="O53" i="78"/>
  <c r="K53" i="78"/>
  <c r="J53" i="78"/>
  <c r="T52" i="78"/>
  <c r="Q52" i="78"/>
  <c r="O52" i="78"/>
  <c r="N52" i="78"/>
  <c r="J52" i="78"/>
  <c r="Q51" i="78"/>
  <c r="P51" i="78"/>
  <c r="O51" i="78"/>
  <c r="K51" i="78"/>
  <c r="J51" i="78"/>
  <c r="P50" i="78"/>
  <c r="J50" i="78"/>
  <c r="T49" i="78"/>
  <c r="Q49" i="78"/>
  <c r="P49" i="78"/>
  <c r="L49" i="78"/>
  <c r="K49" i="78"/>
  <c r="J49" i="78"/>
  <c r="Q48" i="78"/>
  <c r="P48" i="78"/>
  <c r="O48" i="78"/>
  <c r="N48" i="78"/>
  <c r="J48" i="78"/>
  <c r="T48" i="78" s="1"/>
  <c r="T47" i="78"/>
  <c r="Q47" i="78"/>
  <c r="P47" i="78"/>
  <c r="O47" i="78"/>
  <c r="J47" i="78"/>
  <c r="Q46" i="78"/>
  <c r="O46" i="78"/>
  <c r="N46" i="78"/>
  <c r="M46" i="78"/>
  <c r="L46" i="78"/>
  <c r="K46" i="78"/>
  <c r="J46" i="78"/>
  <c r="P45" i="78"/>
  <c r="K45" i="78"/>
  <c r="J45" i="78"/>
  <c r="T45" i="78" s="1"/>
  <c r="T44" i="78"/>
  <c r="R44" i="78"/>
  <c r="Q44" i="78"/>
  <c r="P44" i="78"/>
  <c r="O44" i="78"/>
  <c r="J44" i="78"/>
  <c r="T43" i="78"/>
  <c r="Q43" i="78"/>
  <c r="P43" i="78"/>
  <c r="O43" i="78"/>
  <c r="N43" i="78"/>
  <c r="L43" i="78"/>
  <c r="J43" i="78"/>
  <c r="R42" i="78"/>
  <c r="Q42" i="78"/>
  <c r="P42" i="78"/>
  <c r="K42" i="78"/>
  <c r="J42" i="78"/>
  <c r="T42" i="78" s="1"/>
  <c r="P41" i="78"/>
  <c r="O41" i="78"/>
  <c r="N41" i="78"/>
  <c r="M41" i="78"/>
  <c r="L41" i="78"/>
  <c r="J41" i="78"/>
  <c r="Q40" i="78"/>
  <c r="L40" i="78"/>
  <c r="K40" i="78"/>
  <c r="J40" i="78"/>
  <c r="T40" i="78" s="1"/>
  <c r="T39" i="78"/>
  <c r="Q39" i="78"/>
  <c r="P39" i="78"/>
  <c r="O39" i="78"/>
  <c r="J39" i="78"/>
  <c r="Q38" i="78"/>
  <c r="P38" i="78"/>
  <c r="O38" i="78"/>
  <c r="N38" i="78"/>
  <c r="K38" i="78"/>
  <c r="J38" i="78"/>
  <c r="T37" i="78"/>
  <c r="P37" i="78"/>
  <c r="L37" i="78"/>
  <c r="K37" i="78"/>
  <c r="J37" i="78"/>
  <c r="T36" i="78"/>
  <c r="R36" i="78"/>
  <c r="P36" i="78"/>
  <c r="N36" i="78"/>
  <c r="J36" i="78"/>
  <c r="Q35" i="78"/>
  <c r="P35" i="78"/>
  <c r="O35" i="78"/>
  <c r="K35" i="78"/>
  <c r="J35" i="78"/>
  <c r="T34" i="78"/>
  <c r="Q34" i="78"/>
  <c r="J34" i="78"/>
  <c r="Q33" i="78"/>
  <c r="P33" i="78"/>
  <c r="O33" i="78"/>
  <c r="J33" i="78"/>
  <c r="T33" i="78" s="1"/>
  <c r="P32" i="78"/>
  <c r="O32" i="78"/>
  <c r="N32" i="78"/>
  <c r="M32" i="78"/>
  <c r="K32" i="78"/>
  <c r="J32" i="78"/>
  <c r="T31" i="78"/>
  <c r="R31" i="78"/>
  <c r="Q31" i="78"/>
  <c r="P31" i="78"/>
  <c r="J31" i="78"/>
  <c r="Q30" i="78"/>
  <c r="P30" i="78"/>
  <c r="O30" i="78"/>
  <c r="N30" i="78"/>
  <c r="J30" i="78"/>
  <c r="T29" i="78"/>
  <c r="Q29" i="78"/>
  <c r="P29" i="78"/>
  <c r="K29" i="78"/>
  <c r="J29" i="78"/>
  <c r="Q28" i="78"/>
  <c r="O28" i="78"/>
  <c r="N28" i="78"/>
  <c r="M28" i="78"/>
  <c r="J28" i="78"/>
  <c r="P27" i="78"/>
  <c r="M27" i="78"/>
  <c r="K27" i="78"/>
  <c r="J27" i="78"/>
  <c r="T26" i="78"/>
  <c r="Q26" i="78"/>
  <c r="P26" i="78"/>
  <c r="J26" i="78"/>
  <c r="T25" i="78"/>
  <c r="Q25" i="78"/>
  <c r="P25" i="78"/>
  <c r="O25" i="78"/>
  <c r="N25" i="78"/>
  <c r="M25" i="78"/>
  <c r="J25" i="78"/>
  <c r="Q24" i="78"/>
  <c r="P24" i="78"/>
  <c r="O24" i="78"/>
  <c r="N24" i="78"/>
  <c r="M24" i="78"/>
  <c r="K24" i="78"/>
  <c r="J24" i="78"/>
  <c r="P23" i="78"/>
  <c r="O23" i="78"/>
  <c r="J23" i="78"/>
  <c r="Q22" i="78"/>
  <c r="L22" i="78"/>
  <c r="K22" i="78"/>
  <c r="J22" i="78"/>
  <c r="T22" i="78" s="1"/>
  <c r="T21" i="78"/>
  <c r="P21" i="78"/>
  <c r="J21" i="78"/>
  <c r="T20" i="78"/>
  <c r="R20" i="78"/>
  <c r="Q20" i="78"/>
  <c r="P20" i="78"/>
  <c r="O20" i="78"/>
  <c r="N20" i="78"/>
  <c r="J20" i="78"/>
  <c r="T19" i="78"/>
  <c r="P19" i="78"/>
  <c r="O19" i="78"/>
  <c r="N19" i="78"/>
  <c r="M19" i="78"/>
  <c r="L19" i="78"/>
  <c r="K19" i="78"/>
  <c r="J19" i="78"/>
  <c r="P18" i="78"/>
  <c r="K18" i="78"/>
  <c r="J18" i="78"/>
  <c r="T17" i="78"/>
  <c r="Q17" i="78"/>
  <c r="P17" i="78"/>
  <c r="O17" i="78"/>
  <c r="K17" i="78"/>
  <c r="J17" i="78"/>
  <c r="T16" i="78"/>
  <c r="Q16" i="78"/>
  <c r="O16" i="78"/>
  <c r="N16" i="78"/>
  <c r="M16" i="78"/>
  <c r="L16" i="78"/>
  <c r="J16" i="78"/>
  <c r="R15" i="78"/>
  <c r="Q15" i="78"/>
  <c r="P15" i="78"/>
  <c r="O15" i="78"/>
  <c r="N15" i="78"/>
  <c r="M15" i="78"/>
  <c r="L15" i="78"/>
  <c r="I15" i="78"/>
  <c r="I61" i="78" s="1"/>
  <c r="Q61" i="78" s="1"/>
  <c r="H15" i="78"/>
  <c r="H61" i="78" s="1"/>
  <c r="P61" i="78" s="1"/>
  <c r="G15" i="78"/>
  <c r="J61" i="78" s="1"/>
  <c r="F15" i="78"/>
  <c r="E15" i="78"/>
  <c r="E61" i="78" s="1"/>
  <c r="D15" i="78"/>
  <c r="D61" i="78" s="1"/>
  <c r="L61" i="78" s="1"/>
  <c r="C15" i="78"/>
  <c r="C61" i="78" s="1"/>
  <c r="K12" i="78"/>
  <c r="J12" i="78"/>
  <c r="K61" i="78" s="1"/>
  <c r="I12" i="78"/>
  <c r="H12" i="78"/>
  <c r="P58" i="78" s="1"/>
  <c r="G12" i="78"/>
  <c r="F12" i="78"/>
  <c r="E12" i="78"/>
  <c r="D12" i="78"/>
  <c r="C12" i="78"/>
  <c r="K11" i="78"/>
  <c r="J11" i="78"/>
  <c r="M69" i="79"/>
  <c r="M67" i="79"/>
  <c r="S61" i="79"/>
  <c r="C65" i="79" s="1"/>
  <c r="Q61" i="79"/>
  <c r="P61" i="79"/>
  <c r="J61" i="79"/>
  <c r="H61" i="79"/>
  <c r="G61" i="79"/>
  <c r="O61" i="79" s="1"/>
  <c r="F61" i="79"/>
  <c r="P60" i="79"/>
  <c r="O60" i="79"/>
  <c r="M60" i="79"/>
  <c r="L60" i="79"/>
  <c r="K60" i="79"/>
  <c r="J60" i="79"/>
  <c r="T59" i="79"/>
  <c r="Q59" i="79"/>
  <c r="J59" i="79"/>
  <c r="T58" i="79"/>
  <c r="Q58" i="79"/>
  <c r="P58" i="79"/>
  <c r="O58" i="79"/>
  <c r="N58" i="79"/>
  <c r="J58" i="79"/>
  <c r="T57" i="79"/>
  <c r="Q57" i="79"/>
  <c r="P57" i="79"/>
  <c r="O57" i="79"/>
  <c r="M57" i="79"/>
  <c r="L57" i="79"/>
  <c r="J57" i="79"/>
  <c r="Q56" i="79"/>
  <c r="P56" i="79"/>
  <c r="O56" i="79"/>
  <c r="N56" i="79"/>
  <c r="M56" i="79"/>
  <c r="J56" i="79"/>
  <c r="N55" i="79"/>
  <c r="M55" i="79"/>
  <c r="L55" i="79"/>
  <c r="J55" i="79"/>
  <c r="T54" i="79"/>
  <c r="Q54" i="79"/>
  <c r="P54" i="79"/>
  <c r="J54" i="79"/>
  <c r="T53" i="79"/>
  <c r="R53" i="79"/>
  <c r="Q53" i="79"/>
  <c r="P53" i="79"/>
  <c r="O53" i="79"/>
  <c r="N53" i="79"/>
  <c r="M53" i="79"/>
  <c r="J53" i="79"/>
  <c r="T52" i="79"/>
  <c r="Q52" i="79"/>
  <c r="P52" i="79"/>
  <c r="O52" i="79"/>
  <c r="N52" i="79"/>
  <c r="M52" i="79"/>
  <c r="L52" i="79"/>
  <c r="J52" i="79"/>
  <c r="Q51" i="79"/>
  <c r="P51" i="79"/>
  <c r="O51" i="79"/>
  <c r="M51" i="79"/>
  <c r="L51" i="79"/>
  <c r="J51" i="79"/>
  <c r="T50" i="79"/>
  <c r="Q50" i="79"/>
  <c r="M50" i="79"/>
  <c r="L50" i="79"/>
  <c r="J50" i="79"/>
  <c r="Q49" i="79"/>
  <c r="O49" i="79"/>
  <c r="J49" i="79"/>
  <c r="T48" i="79"/>
  <c r="Q48" i="79"/>
  <c r="P48" i="79"/>
  <c r="O48" i="79"/>
  <c r="M48" i="79"/>
  <c r="L48" i="79"/>
  <c r="J48" i="79"/>
  <c r="Q47" i="79"/>
  <c r="P47" i="79"/>
  <c r="O47" i="79"/>
  <c r="N47" i="79"/>
  <c r="M47" i="79"/>
  <c r="J47" i="79"/>
  <c r="T46" i="79"/>
  <c r="R46" i="79"/>
  <c r="J46" i="79"/>
  <c r="Q45" i="79"/>
  <c r="P45" i="79"/>
  <c r="L45" i="79"/>
  <c r="J45" i="79"/>
  <c r="T45" i="79" s="1"/>
  <c r="T44" i="79"/>
  <c r="Q44" i="79"/>
  <c r="P44" i="79"/>
  <c r="O44" i="79"/>
  <c r="M44" i="79"/>
  <c r="J44" i="79"/>
  <c r="T43" i="79"/>
  <c r="Q43" i="79"/>
  <c r="O43" i="79"/>
  <c r="N43" i="79"/>
  <c r="M43" i="79"/>
  <c r="J43" i="79"/>
  <c r="Q42" i="79"/>
  <c r="P42" i="79"/>
  <c r="O42" i="79"/>
  <c r="M42" i="79"/>
  <c r="L42" i="79"/>
  <c r="J42" i="79"/>
  <c r="T41" i="79"/>
  <c r="Q41" i="79"/>
  <c r="M41" i="79"/>
  <c r="J41" i="79"/>
  <c r="T40" i="79"/>
  <c r="R40" i="79"/>
  <c r="Q40" i="79"/>
  <c r="P40" i="79"/>
  <c r="O40" i="79"/>
  <c r="N40" i="79"/>
  <c r="J40" i="79"/>
  <c r="T39" i="79"/>
  <c r="Q39" i="79"/>
  <c r="P39" i="79"/>
  <c r="O39" i="79"/>
  <c r="N39" i="79"/>
  <c r="M39" i="79"/>
  <c r="L39" i="79"/>
  <c r="J39" i="79"/>
  <c r="Q38" i="79"/>
  <c r="P38" i="79"/>
  <c r="O38" i="79"/>
  <c r="J38" i="79"/>
  <c r="Q37" i="79"/>
  <c r="N37" i="79"/>
  <c r="M37" i="79"/>
  <c r="L37" i="79"/>
  <c r="J37" i="79"/>
  <c r="Q36" i="79"/>
  <c r="P36" i="79"/>
  <c r="J36" i="79"/>
  <c r="T35" i="79"/>
  <c r="Q35" i="79"/>
  <c r="P35" i="79"/>
  <c r="O35" i="79"/>
  <c r="N35" i="79"/>
  <c r="M35" i="79"/>
  <c r="J35" i="79"/>
  <c r="T34" i="79"/>
  <c r="Q34" i="79"/>
  <c r="P34" i="79"/>
  <c r="O34" i="79"/>
  <c r="N34" i="79"/>
  <c r="M34" i="79"/>
  <c r="L34" i="79"/>
  <c r="J34" i="79"/>
  <c r="Q33" i="79"/>
  <c r="P33" i="79"/>
  <c r="O33" i="79"/>
  <c r="M33" i="79"/>
  <c r="L33" i="79"/>
  <c r="J33" i="79"/>
  <c r="T32" i="79"/>
  <c r="Q32" i="79"/>
  <c r="M32" i="79"/>
  <c r="L32" i="79"/>
  <c r="J32" i="79"/>
  <c r="Q31" i="79"/>
  <c r="O31" i="79"/>
  <c r="N31" i="79"/>
  <c r="J31" i="79"/>
  <c r="T30" i="79"/>
  <c r="Q30" i="79"/>
  <c r="P30" i="79"/>
  <c r="O30" i="79"/>
  <c r="J30" i="79"/>
  <c r="Q29" i="79"/>
  <c r="P29" i="79"/>
  <c r="O29" i="79"/>
  <c r="N29" i="79"/>
  <c r="M29" i="79"/>
  <c r="K29" i="79"/>
  <c r="J29" i="79"/>
  <c r="T28" i="79"/>
  <c r="M28" i="79"/>
  <c r="L28" i="79"/>
  <c r="J28" i="79"/>
  <c r="T27" i="79"/>
  <c r="Q27" i="79"/>
  <c r="P27" i="79"/>
  <c r="L27" i="79"/>
  <c r="J27" i="79"/>
  <c r="Q26" i="79"/>
  <c r="P26" i="79"/>
  <c r="O26" i="79"/>
  <c r="N26" i="79"/>
  <c r="J26" i="79"/>
  <c r="T25" i="79"/>
  <c r="Q25" i="79"/>
  <c r="P25" i="79"/>
  <c r="O25" i="79"/>
  <c r="M25" i="79"/>
  <c r="L25" i="79"/>
  <c r="J25" i="79"/>
  <c r="R24" i="79"/>
  <c r="Q24" i="79"/>
  <c r="P24" i="79"/>
  <c r="O24" i="79"/>
  <c r="N24" i="79"/>
  <c r="M24" i="79"/>
  <c r="L24" i="79"/>
  <c r="J24" i="79"/>
  <c r="T24" i="79" s="1"/>
  <c r="Q23" i="79"/>
  <c r="P23" i="79"/>
  <c r="O23" i="79"/>
  <c r="N23" i="79"/>
  <c r="M23" i="79"/>
  <c r="L23" i="79"/>
  <c r="J23" i="79"/>
  <c r="M22" i="79"/>
  <c r="L22" i="79"/>
  <c r="J22" i="79"/>
  <c r="T21" i="79"/>
  <c r="Q21" i="79"/>
  <c r="P21" i="79"/>
  <c r="L21" i="79"/>
  <c r="K21" i="79"/>
  <c r="J21" i="79"/>
  <c r="Q20" i="79"/>
  <c r="P20" i="79"/>
  <c r="O20" i="79"/>
  <c r="N20" i="79"/>
  <c r="J20" i="79"/>
  <c r="T19" i="79"/>
  <c r="Q19" i="79"/>
  <c r="P19" i="79"/>
  <c r="O19" i="79"/>
  <c r="M19" i="79"/>
  <c r="L19" i="79"/>
  <c r="J19" i="79"/>
  <c r="Q18" i="79"/>
  <c r="P18" i="79"/>
  <c r="O18" i="79"/>
  <c r="N18" i="79"/>
  <c r="M18" i="79"/>
  <c r="L18" i="79"/>
  <c r="J18" i="79"/>
  <c r="T18" i="79" s="1"/>
  <c r="Q17" i="79"/>
  <c r="P17" i="79"/>
  <c r="O17" i="79"/>
  <c r="N17" i="79"/>
  <c r="M17" i="79"/>
  <c r="L17" i="79"/>
  <c r="J17" i="79"/>
  <c r="J16" i="79"/>
  <c r="R15" i="79"/>
  <c r="Q15" i="79"/>
  <c r="P15" i="79"/>
  <c r="O15" i="79"/>
  <c r="N15" i="79"/>
  <c r="M15" i="79"/>
  <c r="L15" i="79"/>
  <c r="I15" i="79"/>
  <c r="I61" i="79" s="1"/>
  <c r="H15" i="79"/>
  <c r="G15" i="79"/>
  <c r="F15" i="79"/>
  <c r="E15" i="79"/>
  <c r="E61" i="79" s="1"/>
  <c r="M61" i="79" s="1"/>
  <c r="D15" i="79"/>
  <c r="D61" i="79" s="1"/>
  <c r="L61" i="79" s="1"/>
  <c r="C15" i="79"/>
  <c r="C61" i="79" s="1"/>
  <c r="K12" i="79"/>
  <c r="R27" i="79" s="1"/>
  <c r="I12" i="79"/>
  <c r="Q46" i="79" s="1"/>
  <c r="H12" i="79"/>
  <c r="G12" i="79"/>
  <c r="O54" i="79" s="1"/>
  <c r="F12" i="79"/>
  <c r="N51" i="79" s="1"/>
  <c r="E12" i="79"/>
  <c r="D12" i="79"/>
  <c r="C12" i="79"/>
  <c r="K11" i="79"/>
  <c r="J11" i="79"/>
  <c r="J12" i="79" s="1"/>
  <c r="M69" i="80"/>
  <c r="M67" i="80"/>
  <c r="S61" i="80"/>
  <c r="C65" i="80" s="1"/>
  <c r="R61" i="80"/>
  <c r="G61" i="80"/>
  <c r="O61" i="80" s="1"/>
  <c r="U29" i="15" s="1"/>
  <c r="F61" i="80"/>
  <c r="N61" i="80" s="1"/>
  <c r="E61" i="80"/>
  <c r="U18" i="15" s="1"/>
  <c r="D61" i="80"/>
  <c r="L61" i="80" s="1"/>
  <c r="Q60" i="80"/>
  <c r="P60" i="80"/>
  <c r="L60" i="80"/>
  <c r="K60" i="80"/>
  <c r="J60" i="80"/>
  <c r="T59" i="80"/>
  <c r="Q59" i="80"/>
  <c r="P59" i="80"/>
  <c r="O59" i="80"/>
  <c r="J59" i="80"/>
  <c r="T58" i="80"/>
  <c r="Q58" i="80"/>
  <c r="P58" i="80"/>
  <c r="O58" i="80"/>
  <c r="M58" i="80"/>
  <c r="L58" i="80"/>
  <c r="J58" i="80"/>
  <c r="R57" i="80"/>
  <c r="Q57" i="80"/>
  <c r="M57" i="80"/>
  <c r="L57" i="80"/>
  <c r="K57" i="80"/>
  <c r="J57" i="80"/>
  <c r="T57" i="80" s="1"/>
  <c r="P56" i="80"/>
  <c r="O56" i="80"/>
  <c r="M56" i="80"/>
  <c r="J56" i="80"/>
  <c r="M55" i="80"/>
  <c r="L55" i="80"/>
  <c r="K55" i="80"/>
  <c r="J55" i="80"/>
  <c r="Q54" i="80"/>
  <c r="J54" i="80"/>
  <c r="T54" i="80" s="1"/>
  <c r="T53" i="80"/>
  <c r="Q53" i="80"/>
  <c r="P53" i="80"/>
  <c r="O53" i="80"/>
  <c r="N53" i="80"/>
  <c r="J53" i="80"/>
  <c r="R53" i="80" s="1"/>
  <c r="T52" i="80"/>
  <c r="Q52" i="80"/>
  <c r="P52" i="80"/>
  <c r="O52" i="80"/>
  <c r="M52" i="80"/>
  <c r="L52" i="80"/>
  <c r="J52" i="80"/>
  <c r="R51" i="80"/>
  <c r="Q51" i="80"/>
  <c r="P51" i="80"/>
  <c r="O51" i="80"/>
  <c r="K51" i="80"/>
  <c r="J51" i="80"/>
  <c r="T51" i="80" s="1"/>
  <c r="P50" i="80"/>
  <c r="O50" i="80"/>
  <c r="M50" i="80"/>
  <c r="L50" i="80"/>
  <c r="J50" i="80"/>
  <c r="M49" i="80"/>
  <c r="L49" i="80"/>
  <c r="K49" i="80"/>
  <c r="J49" i="80"/>
  <c r="T48" i="80"/>
  <c r="Q48" i="80"/>
  <c r="P48" i="80"/>
  <c r="L48" i="80"/>
  <c r="J48" i="80"/>
  <c r="Q47" i="80"/>
  <c r="P47" i="80"/>
  <c r="O47" i="80"/>
  <c r="N47" i="80"/>
  <c r="J47" i="80"/>
  <c r="T46" i="80"/>
  <c r="Q46" i="80"/>
  <c r="L46" i="80"/>
  <c r="J46" i="80"/>
  <c r="Q45" i="80"/>
  <c r="P45" i="80"/>
  <c r="O45" i="80"/>
  <c r="N45" i="80"/>
  <c r="M45" i="80"/>
  <c r="J45" i="80"/>
  <c r="T45" i="80" s="1"/>
  <c r="P44" i="80"/>
  <c r="O44" i="80"/>
  <c r="L44" i="80"/>
  <c r="J44" i="80"/>
  <c r="T43" i="80"/>
  <c r="K43" i="80"/>
  <c r="J43" i="80"/>
  <c r="R43" i="80" s="1"/>
  <c r="Q42" i="80"/>
  <c r="P42" i="80"/>
  <c r="L42" i="80"/>
  <c r="K42" i="80"/>
  <c r="J42" i="80"/>
  <c r="T42" i="80" s="1"/>
  <c r="Q41" i="80"/>
  <c r="P41" i="80"/>
  <c r="O41" i="80"/>
  <c r="N41" i="80"/>
  <c r="J41" i="80"/>
  <c r="T40" i="80"/>
  <c r="Q40" i="80"/>
  <c r="P40" i="80"/>
  <c r="O40" i="80"/>
  <c r="J40" i="80"/>
  <c r="Q39" i="80"/>
  <c r="P39" i="80"/>
  <c r="O39" i="80"/>
  <c r="N39" i="80"/>
  <c r="M39" i="80"/>
  <c r="J39" i="80"/>
  <c r="T39" i="80" s="1"/>
  <c r="M38" i="80"/>
  <c r="L38" i="80"/>
  <c r="J38" i="80"/>
  <c r="T37" i="80"/>
  <c r="R37" i="80"/>
  <c r="N37" i="80"/>
  <c r="M37" i="80"/>
  <c r="J37" i="80"/>
  <c r="Q36" i="80"/>
  <c r="P36" i="80"/>
  <c r="L36" i="80"/>
  <c r="J36" i="80"/>
  <c r="T36" i="80" s="1"/>
  <c r="N35" i="80"/>
  <c r="J35" i="80"/>
  <c r="T34" i="80"/>
  <c r="Q34" i="80"/>
  <c r="P34" i="80"/>
  <c r="O34" i="80"/>
  <c r="J34" i="80"/>
  <c r="Q33" i="80"/>
  <c r="P33" i="80"/>
  <c r="O33" i="80"/>
  <c r="N33" i="80"/>
  <c r="J33" i="80"/>
  <c r="P32" i="80"/>
  <c r="L32" i="80"/>
  <c r="J32" i="80"/>
  <c r="T31" i="80"/>
  <c r="R31" i="80"/>
  <c r="J31" i="80"/>
  <c r="Q30" i="80"/>
  <c r="P30" i="80"/>
  <c r="L30" i="80"/>
  <c r="J30" i="80"/>
  <c r="T29" i="80"/>
  <c r="R29" i="80"/>
  <c r="Q29" i="80"/>
  <c r="P29" i="80"/>
  <c r="J29" i="80"/>
  <c r="T28" i="80"/>
  <c r="Q28" i="80"/>
  <c r="P28" i="80"/>
  <c r="O28" i="80"/>
  <c r="L28" i="80"/>
  <c r="J28" i="80"/>
  <c r="Q27" i="80"/>
  <c r="P27" i="80"/>
  <c r="O27" i="80"/>
  <c r="L27" i="80"/>
  <c r="K27" i="80"/>
  <c r="J27" i="80"/>
  <c r="P26" i="80"/>
  <c r="O26" i="80"/>
  <c r="N26" i="80"/>
  <c r="J26" i="80"/>
  <c r="L25" i="80"/>
  <c r="K25" i="80"/>
  <c r="J25" i="80"/>
  <c r="Q24" i="80"/>
  <c r="P24" i="80"/>
  <c r="L24" i="80"/>
  <c r="K24" i="80"/>
  <c r="J24" i="80"/>
  <c r="T23" i="80"/>
  <c r="Q23" i="80"/>
  <c r="P23" i="80"/>
  <c r="O23" i="80"/>
  <c r="N23" i="80"/>
  <c r="J23" i="80"/>
  <c r="T22" i="80"/>
  <c r="Q22" i="80"/>
  <c r="P22" i="80"/>
  <c r="O22" i="80"/>
  <c r="J22" i="80"/>
  <c r="Q21" i="80"/>
  <c r="M21" i="80"/>
  <c r="L21" i="80"/>
  <c r="J21" i="80"/>
  <c r="T21" i="80" s="1"/>
  <c r="P20" i="80"/>
  <c r="O20" i="80"/>
  <c r="N20" i="80"/>
  <c r="M20" i="80"/>
  <c r="J20" i="80"/>
  <c r="L19" i="80"/>
  <c r="J19" i="80"/>
  <c r="T18" i="80"/>
  <c r="R18" i="80"/>
  <c r="Q18" i="80"/>
  <c r="J18" i="80"/>
  <c r="Q17" i="80"/>
  <c r="P17" i="80"/>
  <c r="O17" i="80"/>
  <c r="J17" i="80"/>
  <c r="T17" i="80" s="1"/>
  <c r="T16" i="80"/>
  <c r="Q16" i="80"/>
  <c r="P16" i="80"/>
  <c r="O16" i="80"/>
  <c r="N16" i="80"/>
  <c r="J16" i="80"/>
  <c r="R15" i="80"/>
  <c r="Q15" i="80"/>
  <c r="P15" i="80"/>
  <c r="O15" i="80"/>
  <c r="N15" i="80"/>
  <c r="M15" i="80"/>
  <c r="L15" i="80"/>
  <c r="I15" i="80"/>
  <c r="I61" i="80" s="1"/>
  <c r="Q61" i="80" s="1"/>
  <c r="H15" i="80"/>
  <c r="H61" i="80" s="1"/>
  <c r="P61" i="80" s="1"/>
  <c r="U30" i="15" s="1"/>
  <c r="G15" i="80"/>
  <c r="J61" i="80" s="1"/>
  <c r="F15" i="80"/>
  <c r="E15" i="80"/>
  <c r="D15" i="80"/>
  <c r="C15" i="80"/>
  <c r="C61" i="80" s="1"/>
  <c r="K12" i="80"/>
  <c r="R59" i="80" s="1"/>
  <c r="J12" i="80"/>
  <c r="I12" i="80"/>
  <c r="H12" i="80"/>
  <c r="G12" i="80"/>
  <c r="F12" i="80"/>
  <c r="E12" i="80"/>
  <c r="D12" i="80"/>
  <c r="L33" i="80" s="1"/>
  <c r="C12" i="80"/>
  <c r="K11" i="80"/>
  <c r="J11" i="80"/>
  <c r="M68" i="81"/>
  <c r="M67" i="81"/>
  <c r="S61" i="81"/>
  <c r="R61" i="81"/>
  <c r="Q61" i="81"/>
  <c r="V31" i="15" s="1"/>
  <c r="J61" i="81"/>
  <c r="R60" i="81"/>
  <c r="Q60" i="81"/>
  <c r="P60" i="81"/>
  <c r="O60" i="81"/>
  <c r="L60" i="81"/>
  <c r="J60" i="81"/>
  <c r="T60" i="81" s="1"/>
  <c r="P59" i="81"/>
  <c r="O59" i="81"/>
  <c r="L59" i="81"/>
  <c r="J59" i="81"/>
  <c r="T58" i="81"/>
  <c r="R58" i="81"/>
  <c r="L58" i="81"/>
  <c r="J58" i="81"/>
  <c r="Q57" i="81"/>
  <c r="P57" i="81"/>
  <c r="L57" i="81"/>
  <c r="J57" i="81"/>
  <c r="T56" i="81"/>
  <c r="R56" i="81"/>
  <c r="Q56" i="81"/>
  <c r="P56" i="81"/>
  <c r="O56" i="81"/>
  <c r="J56" i="81"/>
  <c r="T55" i="81"/>
  <c r="R55" i="81"/>
  <c r="Q55" i="81"/>
  <c r="P55" i="81"/>
  <c r="O55" i="81"/>
  <c r="L55" i="81"/>
  <c r="J55" i="81"/>
  <c r="Q54" i="81"/>
  <c r="P54" i="81"/>
  <c r="O54" i="81"/>
  <c r="L54" i="81"/>
  <c r="J54" i="81"/>
  <c r="P53" i="81"/>
  <c r="O53" i="81"/>
  <c r="L53" i="81"/>
  <c r="K53" i="81"/>
  <c r="J53" i="81"/>
  <c r="L52" i="81"/>
  <c r="J52" i="81"/>
  <c r="T52" i="81" s="1"/>
  <c r="Q51" i="81"/>
  <c r="P51" i="81"/>
  <c r="L51" i="81"/>
  <c r="K51" i="81"/>
  <c r="J51" i="81"/>
  <c r="T50" i="81"/>
  <c r="Q50" i="81"/>
  <c r="P50" i="81"/>
  <c r="O50" i="81"/>
  <c r="J50" i="81"/>
  <c r="T49" i="81"/>
  <c r="R49" i="81"/>
  <c r="Q49" i="81"/>
  <c r="P49" i="81"/>
  <c r="O49" i="81"/>
  <c r="N49" i="81"/>
  <c r="L49" i="81"/>
  <c r="J49" i="81"/>
  <c r="Q48" i="81"/>
  <c r="P48" i="81"/>
  <c r="O48" i="81"/>
  <c r="L48" i="81"/>
  <c r="K48" i="81"/>
  <c r="J48" i="81"/>
  <c r="P47" i="81"/>
  <c r="O47" i="81"/>
  <c r="J47" i="81"/>
  <c r="N46" i="81"/>
  <c r="L46" i="81"/>
  <c r="K46" i="81"/>
  <c r="J46" i="81"/>
  <c r="Q45" i="81"/>
  <c r="P45" i="81"/>
  <c r="L45" i="81"/>
  <c r="J45" i="81"/>
  <c r="T45" i="81" s="1"/>
  <c r="T44" i="81"/>
  <c r="R44" i="81"/>
  <c r="Q44" i="81"/>
  <c r="P44" i="81"/>
  <c r="O44" i="81"/>
  <c r="J44" i="81"/>
  <c r="T43" i="81"/>
  <c r="Q43" i="81"/>
  <c r="P43" i="81"/>
  <c r="O43" i="81"/>
  <c r="L43" i="81"/>
  <c r="J43" i="81"/>
  <c r="R42" i="81"/>
  <c r="Q42" i="81"/>
  <c r="P42" i="81"/>
  <c r="O42" i="81"/>
  <c r="L42" i="81"/>
  <c r="J42" i="81"/>
  <c r="T42" i="81" s="1"/>
  <c r="P41" i="81"/>
  <c r="O41" i="81"/>
  <c r="N41" i="81"/>
  <c r="L41" i="81"/>
  <c r="K41" i="81"/>
  <c r="J41" i="81"/>
  <c r="L40" i="81"/>
  <c r="J40" i="81"/>
  <c r="T39" i="81"/>
  <c r="R39" i="81"/>
  <c r="Q39" i="81"/>
  <c r="P39" i="81"/>
  <c r="J39" i="81"/>
  <c r="T38" i="81"/>
  <c r="Q38" i="81"/>
  <c r="P38" i="81"/>
  <c r="O38" i="81"/>
  <c r="J38" i="81"/>
  <c r="R38" i="81" s="1"/>
  <c r="T37" i="81"/>
  <c r="R37" i="81"/>
  <c r="Q37" i="81"/>
  <c r="P37" i="81"/>
  <c r="O37" i="81"/>
  <c r="N37" i="81"/>
  <c r="L37" i="81"/>
  <c r="J37" i="81"/>
  <c r="Q36" i="81"/>
  <c r="P36" i="81"/>
  <c r="O36" i="81"/>
  <c r="L36" i="81"/>
  <c r="J36" i="81"/>
  <c r="P35" i="81"/>
  <c r="O35" i="81"/>
  <c r="L35" i="81"/>
  <c r="J35" i="81"/>
  <c r="L34" i="81"/>
  <c r="J34" i="81"/>
  <c r="R34" i="81" s="1"/>
  <c r="T33" i="81"/>
  <c r="R33" i="81"/>
  <c r="Q33" i="81"/>
  <c r="P33" i="81"/>
  <c r="L33" i="81"/>
  <c r="J33" i="81"/>
  <c r="Q32" i="81"/>
  <c r="P32" i="81"/>
  <c r="O32" i="81"/>
  <c r="J32" i="81"/>
  <c r="T31" i="81"/>
  <c r="R31" i="81"/>
  <c r="Q31" i="81"/>
  <c r="P31" i="81"/>
  <c r="O31" i="81"/>
  <c r="L31" i="81"/>
  <c r="J31" i="81"/>
  <c r="R30" i="81"/>
  <c r="Q30" i="81"/>
  <c r="P30" i="81"/>
  <c r="O30" i="81"/>
  <c r="L30" i="81"/>
  <c r="J30" i="81"/>
  <c r="T30" i="81" s="1"/>
  <c r="Q29" i="81"/>
  <c r="P29" i="81"/>
  <c r="O29" i="81"/>
  <c r="L29" i="81"/>
  <c r="J29" i="81"/>
  <c r="R28" i="81"/>
  <c r="L28" i="81"/>
  <c r="K28" i="81"/>
  <c r="J28" i="81"/>
  <c r="T28" i="81" s="1"/>
  <c r="Q27" i="81"/>
  <c r="P27" i="81"/>
  <c r="L27" i="81"/>
  <c r="J27" i="81"/>
  <c r="T27" i="81" s="1"/>
  <c r="Q26" i="81"/>
  <c r="P26" i="81"/>
  <c r="O26" i="81"/>
  <c r="J26" i="81"/>
  <c r="T25" i="81"/>
  <c r="Q25" i="81"/>
  <c r="P25" i="81"/>
  <c r="O25" i="81"/>
  <c r="L25" i="81"/>
  <c r="J25" i="81"/>
  <c r="R24" i="81"/>
  <c r="Q24" i="81"/>
  <c r="P24" i="81"/>
  <c r="O24" i="81"/>
  <c r="L24" i="81"/>
  <c r="J24" i="81"/>
  <c r="T24" i="81" s="1"/>
  <c r="Q23" i="81"/>
  <c r="P23" i="81"/>
  <c r="O23" i="81"/>
  <c r="N23" i="81"/>
  <c r="L23" i="81"/>
  <c r="K23" i="81"/>
  <c r="J23" i="81"/>
  <c r="L22" i="81"/>
  <c r="J22" i="81"/>
  <c r="Q21" i="81"/>
  <c r="P21" i="81"/>
  <c r="L21" i="81"/>
  <c r="K21" i="81"/>
  <c r="J21" i="81"/>
  <c r="Q20" i="81"/>
  <c r="P20" i="81"/>
  <c r="O20" i="81"/>
  <c r="N20" i="81"/>
  <c r="J20" i="81"/>
  <c r="R20" i="81" s="1"/>
  <c r="T19" i="81"/>
  <c r="R19" i="81"/>
  <c r="Q19" i="81"/>
  <c r="P19" i="81"/>
  <c r="O19" i="81"/>
  <c r="L19" i="81"/>
  <c r="J19" i="81"/>
  <c r="Q18" i="81"/>
  <c r="P18" i="81"/>
  <c r="O18" i="81"/>
  <c r="L18" i="81"/>
  <c r="K18" i="81"/>
  <c r="J18" i="81"/>
  <c r="Q17" i="81"/>
  <c r="P17" i="81"/>
  <c r="O17" i="81"/>
  <c r="L17" i="81"/>
  <c r="J17" i="81"/>
  <c r="T16" i="81"/>
  <c r="R16" i="81"/>
  <c r="N16" i="81"/>
  <c r="J16" i="81"/>
  <c r="R15" i="81"/>
  <c r="Q15" i="81"/>
  <c r="P15" i="81"/>
  <c r="O15" i="81"/>
  <c r="N15" i="81"/>
  <c r="M15" i="81"/>
  <c r="L15" i="81"/>
  <c r="I15" i="81"/>
  <c r="I61" i="81" s="1"/>
  <c r="H15" i="81"/>
  <c r="H61" i="81" s="1"/>
  <c r="G15" i="81"/>
  <c r="G61" i="81" s="1"/>
  <c r="O61" i="81" s="1"/>
  <c r="V29" i="15" s="1"/>
  <c r="F15" i="81"/>
  <c r="F61" i="81" s="1"/>
  <c r="E15" i="81"/>
  <c r="E61" i="81" s="1"/>
  <c r="D15" i="81"/>
  <c r="D61" i="81" s="1"/>
  <c r="L61" i="81" s="1"/>
  <c r="C15" i="81"/>
  <c r="C61" i="81" s="1"/>
  <c r="K12" i="81"/>
  <c r="R43" i="81" s="1"/>
  <c r="J12" i="81"/>
  <c r="K54" i="81" s="1"/>
  <c r="I12" i="81"/>
  <c r="Q58" i="81" s="1"/>
  <c r="H12" i="81"/>
  <c r="P58" i="81" s="1"/>
  <c r="G12" i="81"/>
  <c r="O57" i="81" s="1"/>
  <c r="F12" i="81"/>
  <c r="E12" i="81"/>
  <c r="D12" i="81"/>
  <c r="C12" i="81"/>
  <c r="K11" i="81"/>
  <c r="J11" i="81"/>
  <c r="M67" i="82"/>
  <c r="S61" i="82"/>
  <c r="C65" i="82" s="1"/>
  <c r="L61" i="82"/>
  <c r="K61" i="82"/>
  <c r="W33" i="15" s="1"/>
  <c r="G61" i="82"/>
  <c r="O61" i="82" s="1"/>
  <c r="F61" i="82"/>
  <c r="E61" i="82"/>
  <c r="D61" i="82"/>
  <c r="P60" i="82"/>
  <c r="K60" i="82"/>
  <c r="J60" i="82"/>
  <c r="T59" i="82"/>
  <c r="Q59" i="82"/>
  <c r="P59" i="82"/>
  <c r="O59" i="82"/>
  <c r="J59" i="82"/>
  <c r="T58" i="82"/>
  <c r="P58" i="82"/>
  <c r="O58" i="82"/>
  <c r="M58" i="82"/>
  <c r="L58" i="82"/>
  <c r="J58" i="82"/>
  <c r="P57" i="82"/>
  <c r="K57" i="82"/>
  <c r="J57" i="82"/>
  <c r="T57" i="82" s="1"/>
  <c r="P56" i="82"/>
  <c r="O56" i="82"/>
  <c r="L56" i="82"/>
  <c r="K56" i="82"/>
  <c r="J56" i="82"/>
  <c r="K55" i="82"/>
  <c r="J55" i="82"/>
  <c r="T54" i="82"/>
  <c r="Q54" i="82"/>
  <c r="P54" i="82"/>
  <c r="J54" i="82"/>
  <c r="P53" i="82"/>
  <c r="O53" i="82"/>
  <c r="J53" i="82"/>
  <c r="R53" i="82" s="1"/>
  <c r="T52" i="82"/>
  <c r="P52" i="82"/>
  <c r="O52" i="82"/>
  <c r="M52" i="82"/>
  <c r="L52" i="82"/>
  <c r="J52" i="82"/>
  <c r="P51" i="82"/>
  <c r="O51" i="82"/>
  <c r="J51" i="82"/>
  <c r="T51" i="82" s="1"/>
  <c r="P50" i="82"/>
  <c r="O50" i="82"/>
  <c r="N50" i="82"/>
  <c r="L50" i="82"/>
  <c r="J50" i="82"/>
  <c r="K49" i="82"/>
  <c r="J49" i="82"/>
  <c r="T48" i="82"/>
  <c r="R48" i="82"/>
  <c r="Q48" i="82"/>
  <c r="P48" i="82"/>
  <c r="L48" i="82"/>
  <c r="K48" i="82"/>
  <c r="J48" i="82"/>
  <c r="P47" i="82"/>
  <c r="O47" i="82"/>
  <c r="J47" i="82"/>
  <c r="T46" i="82"/>
  <c r="R46" i="82"/>
  <c r="Q46" i="82"/>
  <c r="P46" i="82"/>
  <c r="L46" i="82"/>
  <c r="J46" i="82"/>
  <c r="P45" i="82"/>
  <c r="O45" i="82"/>
  <c r="J45" i="82"/>
  <c r="T45" i="82" s="1"/>
  <c r="P44" i="82"/>
  <c r="O44" i="82"/>
  <c r="M44" i="82"/>
  <c r="J44" i="82"/>
  <c r="T43" i="82"/>
  <c r="J43" i="82"/>
  <c r="T42" i="82"/>
  <c r="R42" i="82"/>
  <c r="Q42" i="82"/>
  <c r="P42" i="82"/>
  <c r="L42" i="82"/>
  <c r="J42" i="82"/>
  <c r="P41" i="82"/>
  <c r="O41" i="82"/>
  <c r="J41" i="82"/>
  <c r="T40" i="82"/>
  <c r="Q40" i="82"/>
  <c r="P40" i="82"/>
  <c r="O40" i="82"/>
  <c r="J40" i="82"/>
  <c r="Q39" i="82"/>
  <c r="P39" i="82"/>
  <c r="O39" i="82"/>
  <c r="L39" i="82"/>
  <c r="K39" i="82"/>
  <c r="J39" i="82"/>
  <c r="J38" i="82"/>
  <c r="T37" i="82"/>
  <c r="R37" i="82"/>
  <c r="L37" i="82"/>
  <c r="J37" i="82"/>
  <c r="R36" i="82"/>
  <c r="Q36" i="82"/>
  <c r="P36" i="82"/>
  <c r="J36" i="82"/>
  <c r="T36" i="82" s="1"/>
  <c r="T35" i="82"/>
  <c r="J35" i="82"/>
  <c r="T34" i="82"/>
  <c r="R34" i="82"/>
  <c r="Q34" i="82"/>
  <c r="P34" i="82"/>
  <c r="O34" i="82"/>
  <c r="J34" i="82"/>
  <c r="P33" i="82"/>
  <c r="O33" i="82"/>
  <c r="L33" i="82"/>
  <c r="K33" i="82"/>
  <c r="J33" i="82"/>
  <c r="P32" i="82"/>
  <c r="O32" i="82"/>
  <c r="J32" i="82"/>
  <c r="L31" i="82"/>
  <c r="K31" i="82"/>
  <c r="J31" i="82"/>
  <c r="P30" i="82"/>
  <c r="L30" i="82"/>
  <c r="J30" i="82"/>
  <c r="T29" i="82"/>
  <c r="Q29" i="82"/>
  <c r="P29" i="82"/>
  <c r="O29" i="82"/>
  <c r="J29" i="82"/>
  <c r="T28" i="82"/>
  <c r="Q28" i="82"/>
  <c r="P28" i="82"/>
  <c r="O28" i="82"/>
  <c r="J28" i="82"/>
  <c r="P27" i="82"/>
  <c r="O27" i="82"/>
  <c r="L27" i="82"/>
  <c r="K27" i="82"/>
  <c r="J27" i="82"/>
  <c r="T27" i="82" s="1"/>
  <c r="P26" i="82"/>
  <c r="O26" i="82"/>
  <c r="M26" i="82"/>
  <c r="J26" i="82"/>
  <c r="T25" i="82"/>
  <c r="R25" i="82"/>
  <c r="L25" i="82"/>
  <c r="K25" i="82"/>
  <c r="J25" i="82"/>
  <c r="P24" i="82"/>
  <c r="L24" i="82"/>
  <c r="J24" i="82"/>
  <c r="T24" i="82" s="1"/>
  <c r="T23" i="82"/>
  <c r="R23" i="82"/>
  <c r="Q23" i="82"/>
  <c r="P23" i="82"/>
  <c r="O23" i="82"/>
  <c r="J23" i="82"/>
  <c r="T22" i="82"/>
  <c r="Q22" i="82"/>
  <c r="P22" i="82"/>
  <c r="O22" i="82"/>
  <c r="L22" i="82"/>
  <c r="J22" i="82"/>
  <c r="R21" i="82"/>
  <c r="Q21" i="82"/>
  <c r="P21" i="82"/>
  <c r="K21" i="82"/>
  <c r="J21" i="82"/>
  <c r="T21" i="82" s="1"/>
  <c r="P20" i="82"/>
  <c r="O20" i="82"/>
  <c r="N20" i="82"/>
  <c r="L20" i="82"/>
  <c r="K20" i="82"/>
  <c r="J20" i="82"/>
  <c r="K19" i="82"/>
  <c r="J19" i="82"/>
  <c r="T19" i="82" s="1"/>
  <c r="R18" i="82"/>
  <c r="Q18" i="82"/>
  <c r="P18" i="82"/>
  <c r="J18" i="82"/>
  <c r="T18" i="82" s="1"/>
  <c r="T17" i="82"/>
  <c r="P17" i="82"/>
  <c r="O17" i="82"/>
  <c r="J17" i="82"/>
  <c r="R17" i="82" s="1"/>
  <c r="T16" i="82"/>
  <c r="R16" i="82"/>
  <c r="P16" i="82"/>
  <c r="O16" i="82"/>
  <c r="J16" i="82"/>
  <c r="R15" i="82"/>
  <c r="Q15" i="82"/>
  <c r="P15" i="82"/>
  <c r="O15" i="82"/>
  <c r="N15" i="82"/>
  <c r="M15" i="82"/>
  <c r="L15" i="82"/>
  <c r="I15" i="82"/>
  <c r="I61" i="82" s="1"/>
  <c r="H15" i="82"/>
  <c r="H61" i="82" s="1"/>
  <c r="G15" i="82"/>
  <c r="J61" i="82" s="1"/>
  <c r="F15" i="82"/>
  <c r="E15" i="82"/>
  <c r="D15" i="82"/>
  <c r="C15" i="82"/>
  <c r="C61" i="82" s="1"/>
  <c r="W16" i="15" s="1"/>
  <c r="K12" i="82"/>
  <c r="R59" i="82" s="1"/>
  <c r="J12" i="82"/>
  <c r="I12" i="82"/>
  <c r="H12" i="82"/>
  <c r="G12" i="82"/>
  <c r="F12" i="82"/>
  <c r="E12" i="82"/>
  <c r="D12" i="82"/>
  <c r="C12" i="82"/>
  <c r="K11" i="82"/>
  <c r="J11" i="82"/>
  <c r="M67" i="84"/>
  <c r="C65" i="84"/>
  <c r="T61" i="84"/>
  <c r="M70" i="84" s="1"/>
  <c r="S61" i="84"/>
  <c r="M69" i="84" s="1"/>
  <c r="N61" i="84"/>
  <c r="M61" i="84"/>
  <c r="J61" i="84"/>
  <c r="M68" i="84" s="1"/>
  <c r="H61" i="84"/>
  <c r="G61" i="84"/>
  <c r="F61" i="84"/>
  <c r="D61" i="84"/>
  <c r="L61" i="84" s="1"/>
  <c r="C61" i="84"/>
  <c r="T60" i="84"/>
  <c r="N60" i="84"/>
  <c r="M60" i="84"/>
  <c r="L60" i="84"/>
  <c r="J60" i="84"/>
  <c r="T59" i="84"/>
  <c r="M59" i="84"/>
  <c r="L59" i="84"/>
  <c r="K59" i="84"/>
  <c r="J59" i="84"/>
  <c r="O58" i="84"/>
  <c r="N58" i="84"/>
  <c r="K58" i="84"/>
  <c r="J58" i="84"/>
  <c r="T57" i="84"/>
  <c r="M57" i="84"/>
  <c r="L57" i="84"/>
  <c r="J57" i="84"/>
  <c r="T56" i="84"/>
  <c r="R56" i="84"/>
  <c r="Q56" i="84"/>
  <c r="O56" i="84"/>
  <c r="N56" i="84"/>
  <c r="M56" i="84"/>
  <c r="L56" i="84"/>
  <c r="J56" i="84"/>
  <c r="Q55" i="84"/>
  <c r="N55" i="84"/>
  <c r="M55" i="84"/>
  <c r="L55" i="84"/>
  <c r="K55" i="84"/>
  <c r="J55" i="84"/>
  <c r="T54" i="84"/>
  <c r="N54" i="84"/>
  <c r="M54" i="84"/>
  <c r="L54" i="84"/>
  <c r="J54" i="84"/>
  <c r="T53" i="84"/>
  <c r="M53" i="84"/>
  <c r="L53" i="84"/>
  <c r="J53" i="84"/>
  <c r="T52" i="84"/>
  <c r="R52" i="84"/>
  <c r="N52" i="84"/>
  <c r="K52" i="84"/>
  <c r="J52" i="84"/>
  <c r="T51" i="84"/>
  <c r="N51" i="84"/>
  <c r="M51" i="84"/>
  <c r="L51" i="84"/>
  <c r="J51" i="84"/>
  <c r="T50" i="84"/>
  <c r="M50" i="84"/>
  <c r="L50" i="84"/>
  <c r="J50" i="84"/>
  <c r="Q49" i="84"/>
  <c r="P49" i="84"/>
  <c r="N49" i="84"/>
  <c r="M49" i="84"/>
  <c r="L49" i="84"/>
  <c r="J49" i="84"/>
  <c r="N48" i="84"/>
  <c r="M48" i="84"/>
  <c r="L48" i="84"/>
  <c r="K48" i="84"/>
  <c r="J48" i="84"/>
  <c r="T47" i="84"/>
  <c r="R47" i="84"/>
  <c r="M47" i="84"/>
  <c r="L47" i="84"/>
  <c r="J47" i="84"/>
  <c r="T46" i="84"/>
  <c r="N46" i="84"/>
  <c r="J46" i="84"/>
  <c r="T45" i="84"/>
  <c r="R45" i="84"/>
  <c r="N45" i="84"/>
  <c r="M45" i="84"/>
  <c r="L45" i="84"/>
  <c r="J45" i="84"/>
  <c r="T44" i="84"/>
  <c r="N44" i="84"/>
  <c r="M44" i="84"/>
  <c r="L44" i="84"/>
  <c r="K44" i="84"/>
  <c r="J44" i="84"/>
  <c r="M43" i="84"/>
  <c r="L43" i="84"/>
  <c r="J43" i="84"/>
  <c r="T42" i="84"/>
  <c r="N42" i="84"/>
  <c r="M42" i="84"/>
  <c r="L42" i="84"/>
  <c r="J42" i="84"/>
  <c r="Q41" i="84"/>
  <c r="M41" i="84"/>
  <c r="L41" i="84"/>
  <c r="K41" i="84"/>
  <c r="J41" i="84"/>
  <c r="T40" i="84"/>
  <c r="R40" i="84"/>
  <c r="N40" i="84"/>
  <c r="J40" i="84"/>
  <c r="T39" i="84"/>
  <c r="N39" i="84"/>
  <c r="M39" i="84"/>
  <c r="L39" i="84"/>
  <c r="J39" i="84"/>
  <c r="O38" i="84"/>
  <c r="N38" i="84"/>
  <c r="M38" i="84"/>
  <c r="L38" i="84"/>
  <c r="K38" i="84"/>
  <c r="J38" i="84"/>
  <c r="N37" i="84"/>
  <c r="M37" i="84"/>
  <c r="L37" i="84"/>
  <c r="J37" i="84"/>
  <c r="R36" i="84"/>
  <c r="O36" i="84"/>
  <c r="N36" i="84"/>
  <c r="M36" i="84"/>
  <c r="L36" i="84"/>
  <c r="J36" i="84"/>
  <c r="T36" i="84" s="1"/>
  <c r="Q35" i="84"/>
  <c r="M35" i="84"/>
  <c r="L35" i="84"/>
  <c r="J35" i="84"/>
  <c r="N34" i="84"/>
  <c r="K34" i="84"/>
  <c r="J34" i="84"/>
  <c r="T33" i="84"/>
  <c r="R33" i="84"/>
  <c r="Q33" i="84"/>
  <c r="M33" i="84"/>
  <c r="L33" i="84"/>
  <c r="J33" i="84"/>
  <c r="T32" i="84"/>
  <c r="O32" i="84"/>
  <c r="N32" i="84"/>
  <c r="M32" i="84"/>
  <c r="L32" i="84"/>
  <c r="J32" i="84"/>
  <c r="N31" i="84"/>
  <c r="M31" i="84"/>
  <c r="L31" i="84"/>
  <c r="J31" i="84"/>
  <c r="T30" i="84"/>
  <c r="N30" i="84"/>
  <c r="M30" i="84"/>
  <c r="L30" i="84"/>
  <c r="J30" i="84"/>
  <c r="T29" i="84"/>
  <c r="Q29" i="84"/>
  <c r="M29" i="84"/>
  <c r="L29" i="84"/>
  <c r="J29" i="84"/>
  <c r="T28" i="84"/>
  <c r="N28" i="84"/>
  <c r="J28" i="84"/>
  <c r="T27" i="84"/>
  <c r="O27" i="84"/>
  <c r="N27" i="84"/>
  <c r="M27" i="84"/>
  <c r="L27" i="84"/>
  <c r="J27" i="84"/>
  <c r="T26" i="84"/>
  <c r="R26" i="84"/>
  <c r="Q26" i="84"/>
  <c r="M26" i="84"/>
  <c r="L26" i="84"/>
  <c r="K26" i="84"/>
  <c r="J26" i="84"/>
  <c r="O25" i="84"/>
  <c r="N25" i="84"/>
  <c r="M25" i="84"/>
  <c r="L25" i="84"/>
  <c r="J25" i="84"/>
  <c r="N24" i="84"/>
  <c r="M24" i="84"/>
  <c r="L24" i="84"/>
  <c r="J24" i="84"/>
  <c r="T24" i="84" s="1"/>
  <c r="T23" i="84"/>
  <c r="R23" i="84"/>
  <c r="M23" i="84"/>
  <c r="L23" i="84"/>
  <c r="K23" i="84"/>
  <c r="J23" i="84"/>
  <c r="T22" i="84"/>
  <c r="Q22" i="84"/>
  <c r="N22" i="84"/>
  <c r="J22" i="84"/>
  <c r="T21" i="84"/>
  <c r="Q21" i="84"/>
  <c r="O21" i="84"/>
  <c r="N21" i="84"/>
  <c r="M21" i="84"/>
  <c r="L21" i="84"/>
  <c r="J21" i="84"/>
  <c r="N20" i="84"/>
  <c r="M20" i="84"/>
  <c r="L20" i="84"/>
  <c r="K20" i="84"/>
  <c r="J20" i="84"/>
  <c r="R20" i="84" s="1"/>
  <c r="Q19" i="84"/>
  <c r="M19" i="84"/>
  <c r="L19" i="84"/>
  <c r="K19" i="84"/>
  <c r="J19" i="84"/>
  <c r="T18" i="84"/>
  <c r="R18" i="84"/>
  <c r="N18" i="84"/>
  <c r="M18" i="84"/>
  <c r="L18" i="84"/>
  <c r="J18" i="84"/>
  <c r="M17" i="84"/>
  <c r="L17" i="84"/>
  <c r="J17" i="84"/>
  <c r="T16" i="84"/>
  <c r="Q16" i="84"/>
  <c r="N16" i="84"/>
  <c r="J16" i="84"/>
  <c r="R15" i="84"/>
  <c r="Q15" i="84"/>
  <c r="P15" i="84"/>
  <c r="O15" i="84"/>
  <c r="N15" i="84"/>
  <c r="M15" i="84"/>
  <c r="L15" i="84"/>
  <c r="I15" i="84"/>
  <c r="I61" i="84" s="1"/>
  <c r="Y22" i="15" s="1"/>
  <c r="H15" i="84"/>
  <c r="G15" i="84"/>
  <c r="F15" i="84"/>
  <c r="E15" i="84"/>
  <c r="E61" i="84" s="1"/>
  <c r="D15" i="84"/>
  <c r="C15" i="84"/>
  <c r="K12" i="84"/>
  <c r="J12" i="84"/>
  <c r="K43" i="84" s="1"/>
  <c r="I12" i="84"/>
  <c r="H12" i="84"/>
  <c r="G12" i="84"/>
  <c r="F12" i="84"/>
  <c r="N57" i="84" s="1"/>
  <c r="E12" i="84"/>
  <c r="M58" i="84" s="1"/>
  <c r="D12" i="84"/>
  <c r="L58" i="84" s="1"/>
  <c r="C12" i="84"/>
  <c r="K11" i="84"/>
  <c r="J11" i="84"/>
  <c r="Z18" i="15"/>
  <c r="AA43" i="15"/>
  <c r="AA19" i="15"/>
  <c r="M70" i="87"/>
  <c r="M68" i="87"/>
  <c r="M67" i="87"/>
  <c r="AB43" i="15" s="1"/>
  <c r="C65" i="87"/>
  <c r="T61" i="87"/>
  <c r="S61" i="87"/>
  <c r="M69" i="87" s="1"/>
  <c r="M61" i="87"/>
  <c r="J61" i="87"/>
  <c r="I61" i="87"/>
  <c r="H61" i="87"/>
  <c r="P61" i="87" s="1"/>
  <c r="AB30" i="15" s="1"/>
  <c r="G61" i="87"/>
  <c r="O61" i="87" s="1"/>
  <c r="AB29" i="15" s="1"/>
  <c r="C61" i="87"/>
  <c r="T60" i="87"/>
  <c r="O60" i="87"/>
  <c r="N60" i="87"/>
  <c r="M60" i="87"/>
  <c r="L60" i="87"/>
  <c r="J60" i="87"/>
  <c r="T59" i="87"/>
  <c r="N59" i="87"/>
  <c r="M59" i="87"/>
  <c r="L59" i="87"/>
  <c r="J59" i="87"/>
  <c r="R59" i="87" s="1"/>
  <c r="O58" i="87"/>
  <c r="N58" i="87"/>
  <c r="M58" i="87"/>
  <c r="J58" i="87"/>
  <c r="T57" i="87"/>
  <c r="O57" i="87"/>
  <c r="N57" i="87"/>
  <c r="M57" i="87"/>
  <c r="L57" i="87"/>
  <c r="J57" i="87"/>
  <c r="M56" i="87"/>
  <c r="L56" i="87"/>
  <c r="J56" i="87"/>
  <c r="T55" i="87"/>
  <c r="R55" i="87"/>
  <c r="P55" i="87"/>
  <c r="O55" i="87"/>
  <c r="J55" i="87"/>
  <c r="T54" i="87"/>
  <c r="O54" i="87"/>
  <c r="N54" i="87"/>
  <c r="M54" i="87"/>
  <c r="L54" i="87"/>
  <c r="J54" i="87"/>
  <c r="P53" i="87"/>
  <c r="O53" i="87"/>
  <c r="N53" i="87"/>
  <c r="M53" i="87"/>
  <c r="L53" i="87"/>
  <c r="J53" i="87"/>
  <c r="L52" i="87"/>
  <c r="J52" i="87"/>
  <c r="T51" i="87"/>
  <c r="O51" i="87"/>
  <c r="N51" i="87"/>
  <c r="M51" i="87"/>
  <c r="L51" i="87"/>
  <c r="J51" i="87"/>
  <c r="R50" i="87"/>
  <c r="M50" i="87"/>
  <c r="L50" i="87"/>
  <c r="J50" i="87"/>
  <c r="T50" i="87" s="1"/>
  <c r="O49" i="87"/>
  <c r="N49" i="87"/>
  <c r="J49" i="87"/>
  <c r="R49" i="87" s="1"/>
  <c r="T48" i="87"/>
  <c r="Q48" i="87"/>
  <c r="P48" i="87"/>
  <c r="O48" i="87"/>
  <c r="N48" i="87"/>
  <c r="J48" i="87"/>
  <c r="T47" i="87"/>
  <c r="O47" i="87"/>
  <c r="N47" i="87"/>
  <c r="M47" i="87"/>
  <c r="L47" i="87"/>
  <c r="J47" i="87"/>
  <c r="O46" i="87"/>
  <c r="N46" i="87"/>
  <c r="M46" i="87"/>
  <c r="L46" i="87"/>
  <c r="J46" i="87"/>
  <c r="O45" i="87"/>
  <c r="J45" i="87"/>
  <c r="R45" i="87" s="1"/>
  <c r="T44" i="87"/>
  <c r="R44" i="87"/>
  <c r="Q44" i="87"/>
  <c r="M44" i="87"/>
  <c r="L44" i="87"/>
  <c r="J44" i="87"/>
  <c r="O43" i="87"/>
  <c r="N43" i="87"/>
  <c r="J43" i="87"/>
  <c r="T42" i="87"/>
  <c r="N42" i="87"/>
  <c r="M42" i="87"/>
  <c r="L42" i="87"/>
  <c r="J42" i="87"/>
  <c r="T41" i="87"/>
  <c r="R41" i="87"/>
  <c r="O41" i="87"/>
  <c r="N41" i="87"/>
  <c r="J41" i="87"/>
  <c r="O40" i="87"/>
  <c r="N40" i="87"/>
  <c r="M40" i="87"/>
  <c r="L40" i="87"/>
  <c r="J40" i="87"/>
  <c r="O39" i="87"/>
  <c r="N39" i="87"/>
  <c r="M39" i="87"/>
  <c r="J39" i="87"/>
  <c r="R38" i="87"/>
  <c r="J38" i="87"/>
  <c r="T38" i="87" s="1"/>
  <c r="T37" i="87"/>
  <c r="R37" i="87"/>
  <c r="Q37" i="87"/>
  <c r="P37" i="87"/>
  <c r="O37" i="87"/>
  <c r="N37" i="87"/>
  <c r="J37" i="87"/>
  <c r="O36" i="87"/>
  <c r="N36" i="87"/>
  <c r="M36" i="87"/>
  <c r="L36" i="87"/>
  <c r="J36" i="87"/>
  <c r="T35" i="87"/>
  <c r="R35" i="87"/>
  <c r="N35" i="87"/>
  <c r="M35" i="87"/>
  <c r="L35" i="87"/>
  <c r="J35" i="87"/>
  <c r="O34" i="87"/>
  <c r="N34" i="87"/>
  <c r="J34" i="87"/>
  <c r="T33" i="87"/>
  <c r="O33" i="87"/>
  <c r="N33" i="87"/>
  <c r="M33" i="87"/>
  <c r="L33" i="87"/>
  <c r="J33" i="87"/>
  <c r="N32" i="87"/>
  <c r="M32" i="87"/>
  <c r="L32" i="87"/>
  <c r="J32" i="87"/>
  <c r="T31" i="87"/>
  <c r="R31" i="87"/>
  <c r="O31" i="87"/>
  <c r="N31" i="87"/>
  <c r="L31" i="87"/>
  <c r="J31" i="87"/>
  <c r="O30" i="87"/>
  <c r="J30" i="87"/>
  <c r="R30" i="87" s="1"/>
  <c r="T29" i="87"/>
  <c r="Q29" i="87"/>
  <c r="P29" i="87"/>
  <c r="O29" i="87"/>
  <c r="N29" i="87"/>
  <c r="M29" i="87"/>
  <c r="J29" i="87"/>
  <c r="O28" i="87"/>
  <c r="N28" i="87"/>
  <c r="M28" i="87"/>
  <c r="L28" i="87"/>
  <c r="J28" i="87"/>
  <c r="T27" i="87"/>
  <c r="O27" i="87"/>
  <c r="N27" i="87"/>
  <c r="M27" i="87"/>
  <c r="L27" i="87"/>
  <c r="J27" i="87"/>
  <c r="J26" i="87"/>
  <c r="R26" i="87" s="1"/>
  <c r="T25" i="87"/>
  <c r="O25" i="87"/>
  <c r="N25" i="87"/>
  <c r="L25" i="87"/>
  <c r="J25" i="87"/>
  <c r="R24" i="87"/>
  <c r="O24" i="87"/>
  <c r="N24" i="87"/>
  <c r="M24" i="87"/>
  <c r="L24" i="87"/>
  <c r="J24" i="87"/>
  <c r="T24" i="87" s="1"/>
  <c r="T23" i="87"/>
  <c r="O23" i="87"/>
  <c r="N23" i="87"/>
  <c r="M23" i="87"/>
  <c r="L23" i="87"/>
  <c r="J23" i="87"/>
  <c r="L22" i="87"/>
  <c r="J22" i="87"/>
  <c r="T22" i="87" s="1"/>
  <c r="T21" i="87"/>
  <c r="R21" i="87"/>
  <c r="O21" i="87"/>
  <c r="N21" i="87"/>
  <c r="J21" i="87"/>
  <c r="T20" i="87"/>
  <c r="O20" i="87"/>
  <c r="N20" i="87"/>
  <c r="M20" i="87"/>
  <c r="L20" i="87"/>
  <c r="J20" i="87"/>
  <c r="R19" i="87"/>
  <c r="O19" i="87"/>
  <c r="N19" i="87"/>
  <c r="M19" i="87"/>
  <c r="L19" i="87"/>
  <c r="J19" i="87"/>
  <c r="T19" i="87" s="1"/>
  <c r="P18" i="87"/>
  <c r="O18" i="87"/>
  <c r="N18" i="87"/>
  <c r="M18" i="87"/>
  <c r="L18" i="87"/>
  <c r="J18" i="87"/>
  <c r="O17" i="87"/>
  <c r="N17" i="87"/>
  <c r="M17" i="87"/>
  <c r="L17" i="87"/>
  <c r="J17" i="87"/>
  <c r="T16" i="87"/>
  <c r="R16" i="87"/>
  <c r="Q16" i="87"/>
  <c r="J16" i="87"/>
  <c r="R15" i="87"/>
  <c r="Q15" i="87"/>
  <c r="P15" i="87"/>
  <c r="O15" i="87"/>
  <c r="N15" i="87"/>
  <c r="M15" i="87"/>
  <c r="L15" i="87"/>
  <c r="I15" i="87"/>
  <c r="H15" i="87"/>
  <c r="G15" i="87"/>
  <c r="F15" i="87"/>
  <c r="F61" i="87" s="1"/>
  <c r="N61" i="87" s="1"/>
  <c r="E15" i="87"/>
  <c r="E61" i="87" s="1"/>
  <c r="D15" i="87"/>
  <c r="D61" i="87" s="1"/>
  <c r="L61" i="87" s="1"/>
  <c r="C15" i="87"/>
  <c r="K12" i="87"/>
  <c r="R51" i="87" s="1"/>
  <c r="I12" i="87"/>
  <c r="Q55" i="87" s="1"/>
  <c r="H12" i="87"/>
  <c r="G12" i="87"/>
  <c r="O59" i="87" s="1"/>
  <c r="F12" i="87"/>
  <c r="E12" i="87"/>
  <c r="D12" i="87"/>
  <c r="C12" i="87"/>
  <c r="K11" i="87"/>
  <c r="J11" i="87"/>
  <c r="J12" i="87" s="1"/>
  <c r="M69" i="57"/>
  <c r="M67" i="57"/>
  <c r="C65" i="57"/>
  <c r="S61" i="57"/>
  <c r="Q61" i="57"/>
  <c r="D31" i="15" s="1"/>
  <c r="P61" i="57"/>
  <c r="D30" i="15" s="1"/>
  <c r="L61" i="57"/>
  <c r="I61" i="57"/>
  <c r="D61" i="57"/>
  <c r="D17" i="15" s="1"/>
  <c r="C61" i="57"/>
  <c r="D16" i="15" s="1"/>
  <c r="N60" i="57"/>
  <c r="J60" i="57"/>
  <c r="T60" i="57" s="1"/>
  <c r="T59" i="57"/>
  <c r="R59" i="57"/>
  <c r="Q59" i="57"/>
  <c r="P59" i="57"/>
  <c r="O59" i="57"/>
  <c r="J59" i="57"/>
  <c r="Q58" i="57"/>
  <c r="P58" i="57"/>
  <c r="O58" i="57"/>
  <c r="N58" i="57"/>
  <c r="M58" i="57"/>
  <c r="L58" i="57"/>
  <c r="J58" i="57"/>
  <c r="P57" i="57"/>
  <c r="J57" i="57"/>
  <c r="T56" i="57"/>
  <c r="N56" i="57"/>
  <c r="M56" i="57"/>
  <c r="L56" i="57"/>
  <c r="J56" i="57"/>
  <c r="Q55" i="57"/>
  <c r="P55" i="57"/>
  <c r="J55" i="57"/>
  <c r="T54" i="57"/>
  <c r="Q54" i="57"/>
  <c r="P54" i="57"/>
  <c r="J54" i="57"/>
  <c r="T53" i="57"/>
  <c r="Q53" i="57"/>
  <c r="P53" i="57"/>
  <c r="O53" i="57"/>
  <c r="L53" i="57"/>
  <c r="J53" i="57"/>
  <c r="Q52" i="57"/>
  <c r="O52" i="57"/>
  <c r="N52" i="57"/>
  <c r="M52" i="57"/>
  <c r="L52" i="57"/>
  <c r="J52" i="57"/>
  <c r="P51" i="57"/>
  <c r="O51" i="57"/>
  <c r="J51" i="57"/>
  <c r="T50" i="57"/>
  <c r="R50" i="57"/>
  <c r="N50" i="57"/>
  <c r="M50" i="57"/>
  <c r="L50" i="57"/>
  <c r="J50" i="57"/>
  <c r="Q49" i="57"/>
  <c r="J49" i="57"/>
  <c r="R49" i="57" s="1"/>
  <c r="T48" i="57"/>
  <c r="R48" i="57"/>
  <c r="Q48" i="57"/>
  <c r="P48" i="57"/>
  <c r="O48" i="57"/>
  <c r="N48" i="57"/>
  <c r="J48" i="57"/>
  <c r="T47" i="57"/>
  <c r="Q47" i="57"/>
  <c r="P47" i="57"/>
  <c r="O47" i="57"/>
  <c r="N47" i="57"/>
  <c r="M47" i="57"/>
  <c r="L47" i="57"/>
  <c r="J47" i="57"/>
  <c r="R46" i="57"/>
  <c r="Q46" i="57"/>
  <c r="M46" i="57"/>
  <c r="L46" i="57"/>
  <c r="J46" i="57"/>
  <c r="T46" i="57" s="1"/>
  <c r="P45" i="57"/>
  <c r="O45" i="57"/>
  <c r="N45" i="57"/>
  <c r="M45" i="57"/>
  <c r="L45" i="57"/>
  <c r="J45" i="57"/>
  <c r="R44" i="57"/>
  <c r="N44" i="57"/>
  <c r="M44" i="57"/>
  <c r="L44" i="57"/>
  <c r="J44" i="57"/>
  <c r="T44" i="57" s="1"/>
  <c r="Q43" i="57"/>
  <c r="J43" i="57"/>
  <c r="T43" i="57" s="1"/>
  <c r="T42" i="57"/>
  <c r="R42" i="57"/>
  <c r="Q42" i="57"/>
  <c r="P42" i="57"/>
  <c r="O42" i="57"/>
  <c r="N42" i="57"/>
  <c r="J42" i="57"/>
  <c r="T41" i="57"/>
  <c r="Q41" i="57"/>
  <c r="O41" i="57"/>
  <c r="N41" i="57"/>
  <c r="M41" i="57"/>
  <c r="L41" i="57"/>
  <c r="J41" i="57"/>
  <c r="R40" i="57"/>
  <c r="Q40" i="57"/>
  <c r="P40" i="57"/>
  <c r="O40" i="57"/>
  <c r="J40" i="57"/>
  <c r="T40" i="57" s="1"/>
  <c r="P39" i="57"/>
  <c r="O39" i="57"/>
  <c r="N39" i="57"/>
  <c r="M39" i="57"/>
  <c r="L39" i="57"/>
  <c r="J39" i="57"/>
  <c r="M38" i="57"/>
  <c r="L38" i="57"/>
  <c r="J38" i="57"/>
  <c r="T37" i="57"/>
  <c r="Q37" i="57"/>
  <c r="P37" i="57"/>
  <c r="L37" i="57"/>
  <c r="J37" i="57"/>
  <c r="R36" i="57"/>
  <c r="Q36" i="57"/>
  <c r="P36" i="57"/>
  <c r="O36" i="57"/>
  <c r="N36" i="57"/>
  <c r="J36" i="57"/>
  <c r="T36" i="57" s="1"/>
  <c r="T35" i="57"/>
  <c r="Q35" i="57"/>
  <c r="O35" i="57"/>
  <c r="M35" i="57"/>
  <c r="L35" i="57"/>
  <c r="J35" i="57"/>
  <c r="R34" i="57"/>
  <c r="Q34" i="57"/>
  <c r="P34" i="57"/>
  <c r="O34" i="57"/>
  <c r="N34" i="57"/>
  <c r="M34" i="57"/>
  <c r="J34" i="57"/>
  <c r="T34" i="57" s="1"/>
  <c r="P33" i="57"/>
  <c r="O33" i="57"/>
  <c r="N33" i="57"/>
  <c r="M33" i="57"/>
  <c r="L33" i="57"/>
  <c r="J33" i="57"/>
  <c r="T32" i="57"/>
  <c r="J32" i="57"/>
  <c r="Q31" i="57"/>
  <c r="P31" i="57"/>
  <c r="L31" i="57"/>
  <c r="J31" i="57"/>
  <c r="T31" i="57" s="1"/>
  <c r="Q30" i="57"/>
  <c r="P30" i="57"/>
  <c r="O30" i="57"/>
  <c r="N30" i="57"/>
  <c r="J30" i="57"/>
  <c r="T29" i="57"/>
  <c r="Q29" i="57"/>
  <c r="P29" i="57"/>
  <c r="O29" i="57"/>
  <c r="J29" i="57"/>
  <c r="R28" i="57"/>
  <c r="Q28" i="57"/>
  <c r="P28" i="57"/>
  <c r="O28" i="57"/>
  <c r="N28" i="57"/>
  <c r="M28" i="57"/>
  <c r="J28" i="57"/>
  <c r="T28" i="57" s="1"/>
  <c r="N27" i="57"/>
  <c r="M27" i="57"/>
  <c r="L27" i="57"/>
  <c r="J27" i="57"/>
  <c r="T26" i="57"/>
  <c r="N26" i="57"/>
  <c r="M26" i="57"/>
  <c r="J26" i="57"/>
  <c r="Q25" i="57"/>
  <c r="P25" i="57"/>
  <c r="L25" i="57"/>
  <c r="J25" i="57"/>
  <c r="T25" i="57" s="1"/>
  <c r="T24" i="57"/>
  <c r="N24" i="57"/>
  <c r="J24" i="57"/>
  <c r="T23" i="57"/>
  <c r="Q23" i="57"/>
  <c r="P23" i="57"/>
  <c r="O23" i="57"/>
  <c r="N23" i="57"/>
  <c r="M23" i="57"/>
  <c r="J23" i="57"/>
  <c r="Q22" i="57"/>
  <c r="P22" i="57"/>
  <c r="O22" i="57"/>
  <c r="J22" i="57"/>
  <c r="P21" i="57"/>
  <c r="L21" i="57"/>
  <c r="J21" i="57"/>
  <c r="T20" i="57"/>
  <c r="N20" i="57"/>
  <c r="M20" i="57"/>
  <c r="J20" i="57"/>
  <c r="Q19" i="57"/>
  <c r="P19" i="57"/>
  <c r="L19" i="57"/>
  <c r="J19" i="57"/>
  <c r="T18" i="57"/>
  <c r="Q18" i="57"/>
  <c r="P18" i="57"/>
  <c r="J18" i="57"/>
  <c r="T17" i="57"/>
  <c r="R17" i="57"/>
  <c r="Q17" i="57"/>
  <c r="P17" i="57"/>
  <c r="O17" i="57"/>
  <c r="N17" i="57"/>
  <c r="M17" i="57"/>
  <c r="L17" i="57"/>
  <c r="J17" i="57"/>
  <c r="Q16" i="57"/>
  <c r="O16" i="57"/>
  <c r="L16" i="57"/>
  <c r="J16" i="57"/>
  <c r="R15" i="57"/>
  <c r="Q15" i="57"/>
  <c r="P15" i="57"/>
  <c r="O15" i="57"/>
  <c r="N15" i="57"/>
  <c r="M15" i="57"/>
  <c r="L15" i="57"/>
  <c r="I15" i="57"/>
  <c r="H15" i="57"/>
  <c r="H61" i="57" s="1"/>
  <c r="D21" i="15" s="1"/>
  <c r="G15" i="57"/>
  <c r="G61" i="57" s="1"/>
  <c r="F15" i="57"/>
  <c r="F61" i="57" s="1"/>
  <c r="N61" i="57" s="1"/>
  <c r="E15" i="57"/>
  <c r="E61" i="57" s="1"/>
  <c r="D15" i="57"/>
  <c r="C15" i="57"/>
  <c r="J12" i="57"/>
  <c r="K22" i="57" s="1"/>
  <c r="I12" i="57"/>
  <c r="H12" i="57"/>
  <c r="P52" i="57" s="1"/>
  <c r="G12" i="57"/>
  <c r="F12" i="57"/>
  <c r="N53" i="57" s="1"/>
  <c r="E12" i="57"/>
  <c r="M53" i="57" s="1"/>
  <c r="D12" i="57"/>
  <c r="C12" i="57"/>
  <c r="K11" i="57"/>
  <c r="K12" i="57" s="1"/>
  <c r="J11" i="57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AF43" i="15"/>
  <c r="AF19" i="15"/>
  <c r="AE17" i="15"/>
  <c r="AE16" i="15"/>
  <c r="AD43" i="15"/>
  <c r="AD19" i="15"/>
  <c r="AD17" i="15"/>
  <c r="AD16" i="15"/>
  <c r="AC43" i="15"/>
  <c r="C4" i="15"/>
  <c r="R4" i="15"/>
  <c r="B33" i="15"/>
  <c r="H4" i="15"/>
  <c r="B13" i="15" s="1"/>
  <c r="P4" i="15"/>
  <c r="B22" i="15" s="1"/>
  <c r="O4" i="15"/>
  <c r="B30" i="15" s="1"/>
  <c r="N4" i="15"/>
  <c r="B20" i="15" s="1"/>
  <c r="M4" i="15"/>
  <c r="B19" i="15" s="1"/>
  <c r="L4" i="15"/>
  <c r="B18" i="15" s="1"/>
  <c r="K4" i="15"/>
  <c r="B26" i="15" s="1"/>
  <c r="R15" i="56"/>
  <c r="D12" i="15"/>
  <c r="C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G8" i="15"/>
  <c r="J4" i="15"/>
  <c r="B16" i="15" s="1"/>
  <c r="Q15" i="56"/>
  <c r="P15" i="56"/>
  <c r="O15" i="56"/>
  <c r="N15" i="56"/>
  <c r="M15" i="56"/>
  <c r="L15" i="56"/>
  <c r="D36" i="15"/>
  <c r="I15" i="56"/>
  <c r="H15" i="56"/>
  <c r="G15" i="56"/>
  <c r="F15" i="56"/>
  <c r="E15" i="56"/>
  <c r="D15" i="56"/>
  <c r="D61" i="56" s="1"/>
  <c r="C15" i="56"/>
  <c r="K11" i="74"/>
  <c r="K12" i="74"/>
  <c r="R60" i="74"/>
  <c r="R59" i="74"/>
  <c r="R58" i="74"/>
  <c r="R57" i="74"/>
  <c r="R56" i="74"/>
  <c r="R55" i="74"/>
  <c r="R54" i="74"/>
  <c r="R53" i="74"/>
  <c r="R52" i="74"/>
  <c r="R51" i="74"/>
  <c r="R50" i="74"/>
  <c r="R49" i="74"/>
  <c r="R48" i="74"/>
  <c r="R47" i="74"/>
  <c r="R46" i="74"/>
  <c r="R45" i="74"/>
  <c r="R44" i="74"/>
  <c r="R43" i="74"/>
  <c r="R42" i="74"/>
  <c r="R41" i="74"/>
  <c r="R40" i="74"/>
  <c r="R39" i="74"/>
  <c r="R38" i="74"/>
  <c r="R37" i="74"/>
  <c r="R36" i="74"/>
  <c r="R35" i="74"/>
  <c r="R34" i="74"/>
  <c r="R33" i="74"/>
  <c r="R32" i="74"/>
  <c r="R31" i="74"/>
  <c r="R30" i="74"/>
  <c r="R29" i="74"/>
  <c r="R28" i="74"/>
  <c r="R27" i="74"/>
  <c r="R26" i="74"/>
  <c r="R25" i="74"/>
  <c r="R24" i="74"/>
  <c r="R23" i="74"/>
  <c r="R22" i="74"/>
  <c r="R21" i="74"/>
  <c r="R20" i="74"/>
  <c r="R19" i="74"/>
  <c r="R18" i="74"/>
  <c r="R17" i="74"/>
  <c r="R16" i="74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S22" i="15"/>
  <c r="T22" i="15"/>
  <c r="U22" i="15"/>
  <c r="V22" i="15"/>
  <c r="AB22" i="15"/>
  <c r="I61" i="56"/>
  <c r="C22" i="15" s="1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30" i="56"/>
  <c r="J31" i="56"/>
  <c r="J32" i="56"/>
  <c r="J33" i="56"/>
  <c r="J34" i="56"/>
  <c r="J35" i="56"/>
  <c r="J36" i="56"/>
  <c r="J37" i="56"/>
  <c r="J38" i="56"/>
  <c r="J39" i="56"/>
  <c r="J40" i="56"/>
  <c r="J41" i="56"/>
  <c r="J42" i="56"/>
  <c r="J43" i="56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J57" i="56"/>
  <c r="J58" i="56"/>
  <c r="J59" i="56"/>
  <c r="J60" i="56"/>
  <c r="J61" i="56"/>
  <c r="J16" i="56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H61" i="56"/>
  <c r="C21" i="15" s="1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Y21" i="15"/>
  <c r="AA21" i="15"/>
  <c r="AB21" i="15"/>
  <c r="AF11" i="15"/>
  <c r="AF39" i="15"/>
  <c r="AF40" i="15"/>
  <c r="AE11" i="15"/>
  <c r="AE39" i="15"/>
  <c r="AE40" i="15"/>
  <c r="AD11" i="15"/>
  <c r="AD39" i="15"/>
  <c r="AD40" i="15"/>
  <c r="AC11" i="15"/>
  <c r="AC16" i="15"/>
  <c r="AC39" i="15"/>
  <c r="AC40" i="15"/>
  <c r="W11" i="15"/>
  <c r="W17" i="15"/>
  <c r="W18" i="15"/>
  <c r="W19" i="15"/>
  <c r="W20" i="15"/>
  <c r="W29" i="15"/>
  <c r="W39" i="15"/>
  <c r="W40" i="15"/>
  <c r="W43" i="15"/>
  <c r="V11" i="15"/>
  <c r="V16" i="15"/>
  <c r="V17" i="15"/>
  <c r="V18" i="15"/>
  <c r="V19" i="15"/>
  <c r="V39" i="15"/>
  <c r="V40" i="15"/>
  <c r="V43" i="15"/>
  <c r="V44" i="15"/>
  <c r="U11" i="15"/>
  <c r="U16" i="15"/>
  <c r="U17" i="15"/>
  <c r="U20" i="15"/>
  <c r="U31" i="15"/>
  <c r="U39" i="15"/>
  <c r="U40" i="15"/>
  <c r="U43" i="15"/>
  <c r="S11" i="15"/>
  <c r="S16" i="15"/>
  <c r="S17" i="15"/>
  <c r="S18" i="15"/>
  <c r="S19" i="15"/>
  <c r="S30" i="15"/>
  <c r="S31" i="15"/>
  <c r="S39" i="15"/>
  <c r="S40" i="15"/>
  <c r="S43" i="15"/>
  <c r="S44" i="15"/>
  <c r="R11" i="15"/>
  <c r="R16" i="15"/>
  <c r="R17" i="15"/>
  <c r="R18" i="15"/>
  <c r="R19" i="15"/>
  <c r="R20" i="15"/>
  <c r="R39" i="15"/>
  <c r="R40" i="15"/>
  <c r="R43" i="15"/>
  <c r="R44" i="15"/>
  <c r="Q11" i="15"/>
  <c r="Q16" i="15"/>
  <c r="Q17" i="15"/>
  <c r="Q18" i="15"/>
  <c r="Q30" i="15"/>
  <c r="Q31" i="15"/>
  <c r="Q39" i="15"/>
  <c r="Q40" i="15"/>
  <c r="Q43" i="15"/>
  <c r="D11" i="15"/>
  <c r="AB11" i="15"/>
  <c r="AB16" i="15"/>
  <c r="AB23" i="15" s="1"/>
  <c r="AB17" i="15"/>
  <c r="AB18" i="15"/>
  <c r="AB19" i="15"/>
  <c r="AB20" i="15"/>
  <c r="AB39" i="15"/>
  <c r="AB40" i="15"/>
  <c r="AB44" i="15"/>
  <c r="AA11" i="15"/>
  <c r="AA16" i="15"/>
  <c r="AA39" i="15"/>
  <c r="AA40" i="15"/>
  <c r="Z11" i="15"/>
  <c r="Z39" i="15"/>
  <c r="Z40" i="15"/>
  <c r="Y11" i="15"/>
  <c r="Y16" i="15"/>
  <c r="Y17" i="15"/>
  <c r="Y18" i="15"/>
  <c r="Y19" i="15"/>
  <c r="Y20" i="15"/>
  <c r="Y39" i="15"/>
  <c r="Y40" i="15"/>
  <c r="Y43" i="15"/>
  <c r="Y44" i="15"/>
  <c r="X11" i="15"/>
  <c r="X17" i="15"/>
  <c r="X18" i="15"/>
  <c r="X39" i="15"/>
  <c r="X40" i="15"/>
  <c r="X43" i="15"/>
  <c r="T11" i="15"/>
  <c r="T16" i="15"/>
  <c r="T17" i="15"/>
  <c r="T18" i="15"/>
  <c r="T19" i="15"/>
  <c r="T29" i="15"/>
  <c r="T30" i="15"/>
  <c r="T31" i="15"/>
  <c r="T39" i="15"/>
  <c r="T40" i="15"/>
  <c r="T43" i="15"/>
  <c r="P11" i="15"/>
  <c r="P16" i="15"/>
  <c r="P23" i="15" s="1"/>
  <c r="P17" i="15"/>
  <c r="P18" i="15"/>
  <c r="P19" i="15"/>
  <c r="P20" i="15"/>
  <c r="P29" i="15"/>
  <c r="P30" i="15"/>
  <c r="P31" i="15"/>
  <c r="P39" i="15"/>
  <c r="P40" i="15"/>
  <c r="P43" i="15"/>
  <c r="P44" i="15"/>
  <c r="O11" i="15"/>
  <c r="O16" i="15"/>
  <c r="O18" i="15"/>
  <c r="O19" i="15"/>
  <c r="O36" i="15"/>
  <c r="O30" i="15"/>
  <c r="O31" i="15"/>
  <c r="O39" i="15"/>
  <c r="O40" i="15"/>
  <c r="O43" i="15"/>
  <c r="N11" i="15"/>
  <c r="N16" i="15"/>
  <c r="N23" i="15" s="1"/>
  <c r="N46" i="15" s="1"/>
  <c r="N17" i="15"/>
  <c r="N18" i="15"/>
  <c r="N19" i="15"/>
  <c r="N20" i="15"/>
  <c r="N36" i="15"/>
  <c r="N26" i="15"/>
  <c r="N28" i="15"/>
  <c r="N29" i="15"/>
  <c r="N30" i="15"/>
  <c r="N39" i="15"/>
  <c r="N45" i="15" s="1"/>
  <c r="N40" i="15"/>
  <c r="N43" i="15"/>
  <c r="M11" i="15"/>
  <c r="M16" i="15"/>
  <c r="M17" i="15"/>
  <c r="M18" i="15"/>
  <c r="M19" i="15"/>
  <c r="M20" i="15"/>
  <c r="M29" i="15"/>
  <c r="M30" i="15"/>
  <c r="M39" i="15"/>
  <c r="M40" i="15"/>
  <c r="M43" i="15"/>
  <c r="M44" i="15"/>
  <c r="L11" i="15"/>
  <c r="L16" i="15"/>
  <c r="L17" i="15"/>
  <c r="L18" i="15"/>
  <c r="L19" i="15"/>
  <c r="L20" i="15"/>
  <c r="L23" i="15" s="1"/>
  <c r="L29" i="15"/>
  <c r="L30" i="15"/>
  <c r="L31" i="15"/>
  <c r="L39" i="15"/>
  <c r="L40" i="15"/>
  <c r="L43" i="15"/>
  <c r="K11" i="15"/>
  <c r="K16" i="15"/>
  <c r="K17" i="15"/>
  <c r="K18" i="15"/>
  <c r="K19" i="15"/>
  <c r="K28" i="15"/>
  <c r="K30" i="15"/>
  <c r="K31" i="15"/>
  <c r="K39" i="15"/>
  <c r="K40" i="15"/>
  <c r="K43" i="15"/>
  <c r="K44" i="15"/>
  <c r="J11" i="15"/>
  <c r="J16" i="15"/>
  <c r="J17" i="15"/>
  <c r="J18" i="15"/>
  <c r="J19" i="15"/>
  <c r="J26" i="15"/>
  <c r="J30" i="15"/>
  <c r="J31" i="15"/>
  <c r="J39" i="15"/>
  <c r="J40" i="15"/>
  <c r="J43" i="15"/>
  <c r="I11" i="15"/>
  <c r="I16" i="15"/>
  <c r="I23" i="15" s="1"/>
  <c r="I17" i="15"/>
  <c r="I18" i="15"/>
  <c r="I19" i="15"/>
  <c r="I20" i="15"/>
  <c r="I29" i="15"/>
  <c r="I30" i="15"/>
  <c r="I31" i="15"/>
  <c r="I36" i="15"/>
  <c r="I39" i="15"/>
  <c r="I40" i="15"/>
  <c r="I43" i="15"/>
  <c r="E11" i="15"/>
  <c r="E16" i="15"/>
  <c r="E17" i="15"/>
  <c r="E18" i="15"/>
  <c r="E19" i="15"/>
  <c r="E20" i="15"/>
  <c r="E29" i="15"/>
  <c r="E39" i="15"/>
  <c r="E40" i="15"/>
  <c r="E43" i="15"/>
  <c r="G11" i="15"/>
  <c r="H11" i="15"/>
  <c r="G16" i="15"/>
  <c r="G23" i="15" s="1"/>
  <c r="H16" i="15"/>
  <c r="G17" i="15"/>
  <c r="H17" i="15"/>
  <c r="G18" i="15"/>
  <c r="H18" i="15"/>
  <c r="G19" i="15"/>
  <c r="H19" i="15"/>
  <c r="G20" i="15"/>
  <c r="H20" i="15"/>
  <c r="H29" i="15"/>
  <c r="G30" i="15"/>
  <c r="H30" i="15"/>
  <c r="G31" i="15"/>
  <c r="H31" i="15"/>
  <c r="G39" i="15"/>
  <c r="H39" i="15"/>
  <c r="G40" i="15"/>
  <c r="H40" i="15"/>
  <c r="G43" i="15"/>
  <c r="H43" i="15"/>
  <c r="F11" i="15"/>
  <c r="F16" i="15"/>
  <c r="F17" i="15"/>
  <c r="F18" i="15"/>
  <c r="F19" i="15"/>
  <c r="F30" i="15"/>
  <c r="F31" i="15"/>
  <c r="F36" i="15"/>
  <c r="F39" i="15"/>
  <c r="F40" i="15"/>
  <c r="F43" i="15"/>
  <c r="D19" i="15"/>
  <c r="D39" i="15"/>
  <c r="D40" i="15"/>
  <c r="D43" i="15"/>
  <c r="M67" i="56"/>
  <c r="C43" i="15"/>
  <c r="M68" i="56"/>
  <c r="C44" i="15" s="1"/>
  <c r="C40" i="15"/>
  <c r="C39" i="15"/>
  <c r="C61" i="56"/>
  <c r="C16" i="15" s="1"/>
  <c r="E61" i="56"/>
  <c r="C18" i="15" s="1"/>
  <c r="F61" i="56"/>
  <c r="C19" i="15" s="1"/>
  <c r="G61" i="56"/>
  <c r="C20" i="15"/>
  <c r="C11" i="15"/>
  <c r="L8" i="15"/>
  <c r="P5" i="15"/>
  <c r="O5" i="15"/>
  <c r="N5" i="15"/>
  <c r="M5" i="15"/>
  <c r="K5" i="15"/>
  <c r="J5" i="15"/>
  <c r="H3" i="15"/>
  <c r="J6" i="15" s="1"/>
  <c r="C5" i="15"/>
  <c r="C3" i="15"/>
  <c r="Y23" i="15"/>
  <c r="I45" i="15"/>
  <c r="D61" i="74"/>
  <c r="E61" i="74"/>
  <c r="M61" i="74" s="1"/>
  <c r="F61" i="74"/>
  <c r="G61" i="74"/>
  <c r="O61" i="74" s="1"/>
  <c r="H61" i="74"/>
  <c r="P61" i="74" s="1"/>
  <c r="J11" i="74"/>
  <c r="J12" i="74"/>
  <c r="M67" i="74"/>
  <c r="S61" i="74"/>
  <c r="M69" i="74"/>
  <c r="J61" i="74"/>
  <c r="R61" i="74" s="1"/>
  <c r="M68" i="74"/>
  <c r="I61" i="74"/>
  <c r="Q61" i="74" s="1"/>
  <c r="D12" i="74"/>
  <c r="L61" i="74"/>
  <c r="C61" i="74"/>
  <c r="J60" i="74"/>
  <c r="T60" i="74"/>
  <c r="J59" i="74"/>
  <c r="T59" i="74"/>
  <c r="J58" i="74"/>
  <c r="T58" i="74"/>
  <c r="J57" i="74"/>
  <c r="T57" i="74"/>
  <c r="J56" i="74"/>
  <c r="T56" i="74"/>
  <c r="J55" i="74"/>
  <c r="T55" i="74"/>
  <c r="J54" i="74"/>
  <c r="T54" i="74"/>
  <c r="J53" i="74"/>
  <c r="T53" i="74"/>
  <c r="J52" i="74"/>
  <c r="T52" i="74"/>
  <c r="J51" i="74"/>
  <c r="T51" i="74"/>
  <c r="J50" i="74"/>
  <c r="T50" i="74"/>
  <c r="J49" i="74"/>
  <c r="T49" i="74"/>
  <c r="J48" i="74"/>
  <c r="T48" i="74"/>
  <c r="J47" i="74"/>
  <c r="T47" i="74"/>
  <c r="J46" i="74"/>
  <c r="T46" i="74"/>
  <c r="L45" i="74"/>
  <c r="J45" i="74"/>
  <c r="T45" i="74"/>
  <c r="J44" i="74"/>
  <c r="T44" i="74"/>
  <c r="J43" i="74"/>
  <c r="T43" i="74"/>
  <c r="J42" i="74"/>
  <c r="T42" i="74"/>
  <c r="J41" i="74"/>
  <c r="T41" i="74"/>
  <c r="J40" i="74"/>
  <c r="T40" i="74"/>
  <c r="L40" i="74"/>
  <c r="J39" i="74"/>
  <c r="T39" i="74"/>
  <c r="J38" i="74"/>
  <c r="T38" i="74"/>
  <c r="J37" i="74"/>
  <c r="T37" i="74"/>
  <c r="J36" i="74"/>
  <c r="T36" i="74"/>
  <c r="J35" i="74"/>
  <c r="T35" i="74"/>
  <c r="J34" i="74"/>
  <c r="T34" i="74"/>
  <c r="J33" i="74"/>
  <c r="T33" i="74"/>
  <c r="J32" i="74"/>
  <c r="T32" i="74"/>
  <c r="J31" i="74"/>
  <c r="T31" i="74"/>
  <c r="J30" i="74"/>
  <c r="T30" i="74"/>
  <c r="L30" i="74"/>
  <c r="J29" i="74"/>
  <c r="T29" i="74"/>
  <c r="J28" i="74"/>
  <c r="T28" i="74"/>
  <c r="J27" i="74"/>
  <c r="T27" i="74"/>
  <c r="J26" i="74"/>
  <c r="T26" i="74"/>
  <c r="J25" i="74"/>
  <c r="T25" i="74"/>
  <c r="J24" i="74"/>
  <c r="T24" i="74"/>
  <c r="J23" i="74"/>
  <c r="T23" i="74"/>
  <c r="J22" i="74"/>
  <c r="T22" i="74"/>
  <c r="J21" i="74"/>
  <c r="T21" i="74"/>
  <c r="J20" i="74"/>
  <c r="T20" i="74"/>
  <c r="J19" i="74"/>
  <c r="T19" i="74"/>
  <c r="J18" i="74"/>
  <c r="T18" i="74"/>
  <c r="J17" i="74"/>
  <c r="T17" i="74"/>
  <c r="J16" i="74"/>
  <c r="T16" i="74"/>
  <c r="I12" i="74"/>
  <c r="Q57" i="74"/>
  <c r="H12" i="74"/>
  <c r="P60" i="74"/>
  <c r="G12" i="74"/>
  <c r="O51" i="74"/>
  <c r="F12" i="74"/>
  <c r="N35" i="74"/>
  <c r="E12" i="74"/>
  <c r="M59" i="74"/>
  <c r="L59" i="74"/>
  <c r="C12" i="74"/>
  <c r="S61" i="56"/>
  <c r="M69" i="56"/>
  <c r="T59" i="56"/>
  <c r="T58" i="56"/>
  <c r="T55" i="56"/>
  <c r="T54" i="56"/>
  <c r="T53" i="56"/>
  <c r="T52" i="56"/>
  <c r="T51" i="56"/>
  <c r="T50" i="56"/>
  <c r="T49" i="56"/>
  <c r="T48" i="56"/>
  <c r="T47" i="56"/>
  <c r="T44" i="56"/>
  <c r="T43" i="56"/>
  <c r="T42" i="56"/>
  <c r="T41" i="56"/>
  <c r="T40" i="56"/>
  <c r="T39" i="56"/>
  <c r="T38" i="56"/>
  <c r="T37" i="56"/>
  <c r="T34" i="56"/>
  <c r="T31" i="56"/>
  <c r="T30" i="56"/>
  <c r="T29" i="56"/>
  <c r="T26" i="56"/>
  <c r="T25" i="56"/>
  <c r="T24" i="56"/>
  <c r="T23" i="56"/>
  <c r="T22" i="56"/>
  <c r="T20" i="56"/>
  <c r="T19" i="56"/>
  <c r="T18" i="56"/>
  <c r="T17" i="56"/>
  <c r="T28" i="56"/>
  <c r="T16" i="56"/>
  <c r="I12" i="56"/>
  <c r="Q27" i="56" s="1"/>
  <c r="H12" i="56"/>
  <c r="P49" i="56" s="1"/>
  <c r="D12" i="56"/>
  <c r="L24" i="56" s="1"/>
  <c r="F12" i="56"/>
  <c r="N22" i="56" s="1"/>
  <c r="N51" i="56"/>
  <c r="G12" i="56"/>
  <c r="O56" i="56"/>
  <c r="C12" i="56"/>
  <c r="T21" i="56"/>
  <c r="T32" i="56"/>
  <c r="T33" i="56"/>
  <c r="T35" i="56"/>
  <c r="T36" i="56"/>
  <c r="T45" i="56"/>
  <c r="T46" i="56"/>
  <c r="T56" i="56"/>
  <c r="T57" i="56"/>
  <c r="T60" i="56"/>
  <c r="C65" i="74"/>
  <c r="K50" i="74"/>
  <c r="K30" i="74"/>
  <c r="K22" i="74"/>
  <c r="K34" i="74"/>
  <c r="K54" i="74"/>
  <c r="K58" i="74"/>
  <c r="K26" i="74"/>
  <c r="K18" i="74"/>
  <c r="K46" i="74"/>
  <c r="L41" i="74"/>
  <c r="L18" i="74"/>
  <c r="L52" i="74"/>
  <c r="L57" i="74"/>
  <c r="L26" i="74"/>
  <c r="L37" i="74"/>
  <c r="L33" i="74"/>
  <c r="L38" i="74"/>
  <c r="L48" i="74"/>
  <c r="L58" i="74"/>
  <c r="L44" i="74"/>
  <c r="L54" i="74"/>
  <c r="L34" i="74"/>
  <c r="L22" i="74"/>
  <c r="L50" i="74"/>
  <c r="M21" i="74"/>
  <c r="M33" i="74"/>
  <c r="Q40" i="74"/>
  <c r="M50" i="74"/>
  <c r="M57" i="74"/>
  <c r="M26" i="74"/>
  <c r="M30" i="74"/>
  <c r="M37" i="74"/>
  <c r="Q44" i="74"/>
  <c r="M54" i="74"/>
  <c r="M18" i="74"/>
  <c r="M22" i="74"/>
  <c r="M17" i="74"/>
  <c r="M34" i="74"/>
  <c r="K38" i="74"/>
  <c r="M41" i="74"/>
  <c r="Q48" i="74"/>
  <c r="M58" i="74"/>
  <c r="L16" i="74"/>
  <c r="L24" i="74"/>
  <c r="L28" i="74"/>
  <c r="M38" i="74"/>
  <c r="K42" i="74"/>
  <c r="M45" i="74"/>
  <c r="Q52" i="74"/>
  <c r="Q16" i="74"/>
  <c r="L20" i="74"/>
  <c r="Q24" i="74"/>
  <c r="Q28" i="74"/>
  <c r="L32" i="74"/>
  <c r="L42" i="74"/>
  <c r="L49" i="74"/>
  <c r="L56" i="74"/>
  <c r="Q20" i="74"/>
  <c r="Q32" i="74"/>
  <c r="M42" i="74"/>
  <c r="M49" i="74"/>
  <c r="Q56" i="74"/>
  <c r="L25" i="74"/>
  <c r="L29" i="74"/>
  <c r="L36" i="74"/>
  <c r="L46" i="74"/>
  <c r="L53" i="74"/>
  <c r="L60" i="74"/>
  <c r="L17" i="74"/>
  <c r="L21" i="74"/>
  <c r="M25" i="74"/>
  <c r="M29" i="74"/>
  <c r="Q36" i="74"/>
  <c r="M46" i="74"/>
  <c r="M53" i="74"/>
  <c r="Q60" i="74"/>
  <c r="N39" i="74"/>
  <c r="N47" i="74"/>
  <c r="N61" i="74"/>
  <c r="P19" i="74"/>
  <c r="P23" i="74"/>
  <c r="P27" i="74"/>
  <c r="P31" i="74"/>
  <c r="P35" i="74"/>
  <c r="P39" i="74"/>
  <c r="P43" i="74"/>
  <c r="P47" i="74"/>
  <c r="P51" i="74"/>
  <c r="P55" i="74"/>
  <c r="P59" i="74"/>
  <c r="N31" i="74"/>
  <c r="K17" i="74"/>
  <c r="N18" i="74"/>
  <c r="Q19" i="74"/>
  <c r="K21" i="74"/>
  <c r="N22" i="74"/>
  <c r="Q23" i="74"/>
  <c r="K25" i="74"/>
  <c r="N26" i="74"/>
  <c r="Q27" i="74"/>
  <c r="K29" i="74"/>
  <c r="N30" i="74"/>
  <c r="Q31" i="74"/>
  <c r="K33" i="74"/>
  <c r="N34" i="74"/>
  <c r="Q35" i="74"/>
  <c r="K37" i="74"/>
  <c r="N38" i="74"/>
  <c r="Q39" i="74"/>
  <c r="K41" i="74"/>
  <c r="N42" i="74"/>
  <c r="Q43" i="74"/>
  <c r="K45" i="74"/>
  <c r="N46" i="74"/>
  <c r="Q47" i="74"/>
  <c r="K49" i="74"/>
  <c r="N50" i="74"/>
  <c r="Q51" i="74"/>
  <c r="K53" i="74"/>
  <c r="N54" i="74"/>
  <c r="Q55" i="74"/>
  <c r="K57" i="74"/>
  <c r="N58" i="74"/>
  <c r="Q59" i="74"/>
  <c r="N19" i="74"/>
  <c r="O18" i="74"/>
  <c r="O22" i="74"/>
  <c r="O26" i="74"/>
  <c r="O30" i="74"/>
  <c r="O34" i="74"/>
  <c r="O38" i="74"/>
  <c r="O42" i="74"/>
  <c r="O46" i="74"/>
  <c r="O50" i="74"/>
  <c r="O54" i="74"/>
  <c r="O58" i="74"/>
  <c r="N27" i="74"/>
  <c r="O23" i="74"/>
  <c r="O47" i="74"/>
  <c r="O59" i="74"/>
  <c r="P18" i="74"/>
  <c r="P22" i="74"/>
  <c r="P26" i="74"/>
  <c r="P30" i="74"/>
  <c r="P34" i="74"/>
  <c r="P38" i="74"/>
  <c r="P42" i="74"/>
  <c r="P46" i="74"/>
  <c r="P50" i="74"/>
  <c r="P54" i="74"/>
  <c r="P58" i="74"/>
  <c r="O27" i="74"/>
  <c r="K16" i="74"/>
  <c r="N17" i="74"/>
  <c r="Q18" i="74"/>
  <c r="K20" i="74"/>
  <c r="N21" i="74"/>
  <c r="Q22" i="74"/>
  <c r="K24" i="74"/>
  <c r="N25" i="74"/>
  <c r="Q26" i="74"/>
  <c r="K28" i="74"/>
  <c r="N29" i="74"/>
  <c r="Q30" i="74"/>
  <c r="K32" i="74"/>
  <c r="N33" i="74"/>
  <c r="Q34" i="74"/>
  <c r="K36" i="74"/>
  <c r="N37" i="74"/>
  <c r="Q38" i="74"/>
  <c r="K40" i="74"/>
  <c r="N41" i="74"/>
  <c r="Q42" i="74"/>
  <c r="K44" i="74"/>
  <c r="N45" i="74"/>
  <c r="Q46" i="74"/>
  <c r="K48" i="74"/>
  <c r="N49" i="74"/>
  <c r="Q50" i="74"/>
  <c r="K52" i="74"/>
  <c r="N53" i="74"/>
  <c r="Q54" i="74"/>
  <c r="K56" i="74"/>
  <c r="N57" i="74"/>
  <c r="Q58" i="74"/>
  <c r="K60" i="74"/>
  <c r="O43" i="74"/>
  <c r="O55" i="74"/>
  <c r="O17" i="74"/>
  <c r="O21" i="74"/>
  <c r="O25" i="74"/>
  <c r="O29" i="74"/>
  <c r="O33" i="74"/>
  <c r="O37" i="74"/>
  <c r="O41" i="74"/>
  <c r="O45" i="74"/>
  <c r="O49" i="74"/>
  <c r="O53" i="74"/>
  <c r="O57" i="74"/>
  <c r="N43" i="74"/>
  <c r="N55" i="74"/>
  <c r="O39" i="74"/>
  <c r="M16" i="74"/>
  <c r="P17" i="74"/>
  <c r="M20" i="74"/>
  <c r="P21" i="74"/>
  <c r="M24" i="74"/>
  <c r="P25" i="74"/>
  <c r="M28" i="74"/>
  <c r="P29" i="74"/>
  <c r="M32" i="74"/>
  <c r="P33" i="74"/>
  <c r="M36" i="74"/>
  <c r="P37" i="74"/>
  <c r="M40" i="74"/>
  <c r="P41" i="74"/>
  <c r="M44" i="74"/>
  <c r="P45" i="74"/>
  <c r="M48" i="74"/>
  <c r="P49" i="74"/>
  <c r="M52" i="74"/>
  <c r="P53" i="74"/>
  <c r="M56" i="74"/>
  <c r="P57" i="74"/>
  <c r="M60" i="74"/>
  <c r="N59" i="74"/>
  <c r="O19" i="74"/>
  <c r="O31" i="74"/>
  <c r="N16" i="74"/>
  <c r="Q17" i="74"/>
  <c r="K19" i="74"/>
  <c r="N20" i="74"/>
  <c r="Q21" i="74"/>
  <c r="K23" i="74"/>
  <c r="N24" i="74"/>
  <c r="Q25" i="74"/>
  <c r="K27" i="74"/>
  <c r="N28" i="74"/>
  <c r="Q29" i="74"/>
  <c r="K31" i="74"/>
  <c r="N32" i="74"/>
  <c r="Q33" i="74"/>
  <c r="K35" i="74"/>
  <c r="N36" i="74"/>
  <c r="Q37" i="74"/>
  <c r="K39" i="74"/>
  <c r="N40" i="74"/>
  <c r="Q41" i="74"/>
  <c r="K43" i="74"/>
  <c r="N44" i="74"/>
  <c r="Q45" i="74"/>
  <c r="K47" i="74"/>
  <c r="N48" i="74"/>
  <c r="Q49" i="74"/>
  <c r="K51" i="74"/>
  <c r="N52" i="74"/>
  <c r="Q53" i="74"/>
  <c r="K55" i="74"/>
  <c r="N56" i="74"/>
  <c r="K59" i="74"/>
  <c r="N60" i="74"/>
  <c r="N51" i="74"/>
  <c r="O35" i="74"/>
  <c r="O16" i="74"/>
  <c r="L19" i="74"/>
  <c r="O20" i="74"/>
  <c r="L23" i="74"/>
  <c r="O24" i="74"/>
  <c r="L27" i="74"/>
  <c r="O28" i="74"/>
  <c r="L31" i="74"/>
  <c r="O32" i="74"/>
  <c r="L35" i="74"/>
  <c r="O36" i="74"/>
  <c r="L39" i="74"/>
  <c r="O40" i="74"/>
  <c r="L43" i="74"/>
  <c r="O44" i="74"/>
  <c r="L47" i="74"/>
  <c r="O48" i="74"/>
  <c r="L51" i="74"/>
  <c r="O52" i="74"/>
  <c r="L55" i="74"/>
  <c r="O56" i="74"/>
  <c r="O60" i="74"/>
  <c r="N23" i="74"/>
  <c r="P16" i="74"/>
  <c r="M19" i="74"/>
  <c r="P20" i="74"/>
  <c r="M23" i="74"/>
  <c r="P24" i="74"/>
  <c r="M27" i="74"/>
  <c r="P28" i="74"/>
  <c r="M31" i="74"/>
  <c r="P32" i="74"/>
  <c r="M35" i="74"/>
  <c r="P36" i="74"/>
  <c r="M39" i="74"/>
  <c r="P40" i="74"/>
  <c r="M43" i="74"/>
  <c r="P44" i="74"/>
  <c r="M47" i="74"/>
  <c r="P48" i="74"/>
  <c r="M51" i="74"/>
  <c r="P52" i="74"/>
  <c r="M55" i="74"/>
  <c r="P56" i="74"/>
  <c r="P17" i="56"/>
  <c r="P43" i="56"/>
  <c r="N45" i="56"/>
  <c r="O38" i="56"/>
  <c r="N21" i="56"/>
  <c r="O50" i="56"/>
  <c r="L23" i="56"/>
  <c r="O26" i="56"/>
  <c r="N57" i="56"/>
  <c r="L59" i="56"/>
  <c r="N33" i="56"/>
  <c r="Q25" i="56"/>
  <c r="O27" i="56"/>
  <c r="P32" i="56"/>
  <c r="N34" i="56"/>
  <c r="L36" i="56"/>
  <c r="O39" i="56"/>
  <c r="Q49" i="56"/>
  <c r="O51" i="56"/>
  <c r="P56" i="56"/>
  <c r="N58" i="56"/>
  <c r="L60" i="56"/>
  <c r="N17" i="56"/>
  <c r="O22" i="56"/>
  <c r="P27" i="56"/>
  <c r="N29" i="56"/>
  <c r="L31" i="56"/>
  <c r="O34" i="56"/>
  <c r="L43" i="56"/>
  <c r="O46" i="56"/>
  <c r="P51" i="56"/>
  <c r="N53" i="56"/>
  <c r="L55" i="56"/>
  <c r="O58" i="56"/>
  <c r="O17" i="56"/>
  <c r="P22" i="56"/>
  <c r="N24" i="56"/>
  <c r="L26" i="56"/>
  <c r="O29" i="56"/>
  <c r="P34" i="56"/>
  <c r="L38" i="56"/>
  <c r="O41" i="56"/>
  <c r="P46" i="56"/>
  <c r="N48" i="56"/>
  <c r="L50" i="56"/>
  <c r="O53" i="56"/>
  <c r="P58" i="56"/>
  <c r="N60" i="56"/>
  <c r="N19" i="56"/>
  <c r="L21" i="56"/>
  <c r="O24" i="56"/>
  <c r="P29" i="56"/>
  <c r="L33" i="56"/>
  <c r="O36" i="56"/>
  <c r="P41" i="56"/>
  <c r="N43" i="56"/>
  <c r="L45" i="56"/>
  <c r="O48" i="56"/>
  <c r="P53" i="56"/>
  <c r="N55" i="56"/>
  <c r="L57" i="56"/>
  <c r="O60" i="56"/>
  <c r="O19" i="56"/>
  <c r="P24" i="56"/>
  <c r="O31" i="56"/>
  <c r="P36" i="56"/>
  <c r="N38" i="56"/>
  <c r="L40" i="56"/>
  <c r="O43" i="56"/>
  <c r="P48" i="56"/>
  <c r="N50" i="56"/>
  <c r="L52" i="56"/>
  <c r="O55" i="56"/>
  <c r="P60" i="56"/>
  <c r="N16" i="56"/>
  <c r="L18" i="56"/>
  <c r="O21" i="56"/>
  <c r="P26" i="56"/>
  <c r="N28" i="56"/>
  <c r="O33" i="56"/>
  <c r="P38" i="56"/>
  <c r="N40" i="56"/>
  <c r="L42" i="56"/>
  <c r="O45" i="56"/>
  <c r="P50" i="56"/>
  <c r="N52" i="56"/>
  <c r="L54" i="56"/>
  <c r="O57" i="56"/>
  <c r="O16" i="56"/>
  <c r="P21" i="56"/>
  <c r="N23" i="56"/>
  <c r="O28" i="56"/>
  <c r="P33" i="56"/>
  <c r="N35" i="56"/>
  <c r="L37" i="56"/>
  <c r="O40" i="56"/>
  <c r="P45" i="56"/>
  <c r="N47" i="56"/>
  <c r="L49" i="56"/>
  <c r="O52" i="56"/>
  <c r="P57" i="56"/>
  <c r="N59" i="56"/>
  <c r="N61" i="56"/>
  <c r="C28" i="15" s="1"/>
  <c r="P16" i="56"/>
  <c r="N18" i="56"/>
  <c r="L20" i="56"/>
  <c r="O23" i="56"/>
  <c r="P28" i="56"/>
  <c r="N30" i="56"/>
  <c r="O35" i="56"/>
  <c r="P40" i="56"/>
  <c r="N42" i="56"/>
  <c r="L44" i="56"/>
  <c r="O47" i="56"/>
  <c r="P52" i="56"/>
  <c r="N54" i="56"/>
  <c r="Q57" i="56"/>
  <c r="O59" i="56"/>
  <c r="O61" i="56"/>
  <c r="C29" i="15" s="1"/>
  <c r="O18" i="56"/>
  <c r="P23" i="56"/>
  <c r="N25" i="56"/>
  <c r="O30" i="56"/>
  <c r="P35" i="56"/>
  <c r="N37" i="56"/>
  <c r="L39" i="56"/>
  <c r="O42" i="56"/>
  <c r="P47" i="56"/>
  <c r="N49" i="56"/>
  <c r="Q52" i="56"/>
  <c r="O54" i="56"/>
  <c r="P59" i="56"/>
  <c r="P61" i="56"/>
  <c r="C30" i="15" s="1"/>
  <c r="P18" i="56"/>
  <c r="N20" i="56"/>
  <c r="O25" i="56"/>
  <c r="P30" i="56"/>
  <c r="N32" i="56"/>
  <c r="O37" i="56"/>
  <c r="P42" i="56"/>
  <c r="N44" i="56"/>
  <c r="O49" i="56"/>
  <c r="P54" i="56"/>
  <c r="N56" i="56"/>
  <c r="O20" i="56"/>
  <c r="P25" i="56"/>
  <c r="N27" i="56"/>
  <c r="Q30" i="56"/>
  <c r="O32" i="56"/>
  <c r="P37" i="56"/>
  <c r="N39" i="56"/>
  <c r="O44" i="56"/>
  <c r="C65" i="56"/>
  <c r="C36" i="15" s="1"/>
  <c r="T27" i="56"/>
  <c r="T61" i="56"/>
  <c r="M70" i="56" s="1"/>
  <c r="K11" i="56"/>
  <c r="J11" i="56"/>
  <c r="R5" i="15"/>
  <c r="P6" i="15" s="1"/>
  <c r="W32" i="15"/>
  <c r="T32" i="15"/>
  <c r="P32" i="15"/>
  <c r="J12" i="56"/>
  <c r="K58" i="56" s="1"/>
  <c r="S27" i="15"/>
  <c r="R27" i="15"/>
  <c r="Q27" i="15"/>
  <c r="AB27" i="15"/>
  <c r="Y27" i="15"/>
  <c r="T27" i="15"/>
  <c r="O27" i="15"/>
  <c r="N27" i="15"/>
  <c r="N33" i="15"/>
  <c r="M27" i="15"/>
  <c r="K27" i="15"/>
  <c r="I27" i="15"/>
  <c r="E27" i="15"/>
  <c r="F27" i="15"/>
  <c r="L5" i="15"/>
  <c r="L6" i="15"/>
  <c r="E12" i="56"/>
  <c r="M29" i="56" s="1"/>
  <c r="K54" i="56"/>
  <c r="K26" i="56"/>
  <c r="K28" i="56"/>
  <c r="K23" i="56"/>
  <c r="K59" i="56"/>
  <c r="K32" i="56"/>
  <c r="K44" i="56"/>
  <c r="K39" i="56"/>
  <c r="K22" i="56"/>
  <c r="K17" i="56"/>
  <c r="K24" i="56"/>
  <c r="K6" i="15"/>
  <c r="Z21" i="15" l="1"/>
  <c r="P61" i="85"/>
  <c r="R55" i="85"/>
  <c r="R49" i="85"/>
  <c r="R43" i="85"/>
  <c r="R37" i="85"/>
  <c r="R31" i="85"/>
  <c r="R25" i="85"/>
  <c r="R19" i="85"/>
  <c r="R54" i="85"/>
  <c r="R48" i="85"/>
  <c r="R42" i="85"/>
  <c r="R36" i="85"/>
  <c r="R30" i="85"/>
  <c r="R24" i="85"/>
  <c r="R18" i="85"/>
  <c r="R58" i="85"/>
  <c r="R52" i="85"/>
  <c r="R46" i="85"/>
  <c r="R40" i="85"/>
  <c r="R34" i="85"/>
  <c r="R28" i="85"/>
  <c r="R22" i="85"/>
  <c r="R16" i="85"/>
  <c r="R60" i="85"/>
  <c r="K61" i="85"/>
  <c r="Z19" i="15"/>
  <c r="N61" i="85"/>
  <c r="Z28" i="15" s="1"/>
  <c r="R56" i="85"/>
  <c r="Z22" i="15"/>
  <c r="Q61" i="85"/>
  <c r="R50" i="85"/>
  <c r="O46" i="85"/>
  <c r="O52" i="85"/>
  <c r="P16" i="85"/>
  <c r="R17" i="85"/>
  <c r="L20" i="85"/>
  <c r="N21" i="85"/>
  <c r="P22" i="85"/>
  <c r="R23" i="85"/>
  <c r="L26" i="85"/>
  <c r="N27" i="85"/>
  <c r="P28" i="85"/>
  <c r="R29" i="85"/>
  <c r="L32" i="85"/>
  <c r="N33" i="85"/>
  <c r="P34" i="85"/>
  <c r="R35" i="85"/>
  <c r="L38" i="85"/>
  <c r="N39" i="85"/>
  <c r="P40" i="85"/>
  <c r="R41" i="85"/>
  <c r="L44" i="85"/>
  <c r="N45" i="85"/>
  <c r="P46" i="85"/>
  <c r="R47" i="85"/>
  <c r="L50" i="85"/>
  <c r="N51" i="85"/>
  <c r="P52" i="85"/>
  <c r="R53" i="85"/>
  <c r="L56" i="85"/>
  <c r="N57" i="85"/>
  <c r="P58" i="85"/>
  <c r="R59" i="85"/>
  <c r="O16" i="85"/>
  <c r="O22" i="85"/>
  <c r="O28" i="85"/>
  <c r="O40" i="85"/>
  <c r="Q16" i="85"/>
  <c r="O21" i="85"/>
  <c r="Q22" i="85"/>
  <c r="O27" i="85"/>
  <c r="Q28" i="85"/>
  <c r="O33" i="85"/>
  <c r="Q34" i="85"/>
  <c r="O39" i="85"/>
  <c r="Q40" i="85"/>
  <c r="O45" i="85"/>
  <c r="Q46" i="85"/>
  <c r="O51" i="85"/>
  <c r="Q52" i="85"/>
  <c r="O57" i="85"/>
  <c r="Q58" i="85"/>
  <c r="L19" i="85"/>
  <c r="N20" i="85"/>
  <c r="L25" i="85"/>
  <c r="N26" i="85"/>
  <c r="L31" i="85"/>
  <c r="N32" i="85"/>
  <c r="L37" i="85"/>
  <c r="N38" i="85"/>
  <c r="L43" i="85"/>
  <c r="N44" i="85"/>
  <c r="L49" i="85"/>
  <c r="N50" i="85"/>
  <c r="L55" i="85"/>
  <c r="N56" i="85"/>
  <c r="O34" i="85"/>
  <c r="O58" i="85"/>
  <c r="K18" i="85"/>
  <c r="M19" i="85"/>
  <c r="O20" i="85"/>
  <c r="Q21" i="85"/>
  <c r="K24" i="85"/>
  <c r="M25" i="85"/>
  <c r="O26" i="85"/>
  <c r="Q27" i="85"/>
  <c r="K30" i="85"/>
  <c r="M31" i="85"/>
  <c r="O32" i="85"/>
  <c r="Q33" i="85"/>
  <c r="K36" i="85"/>
  <c r="M37" i="85"/>
  <c r="O38" i="85"/>
  <c r="Q39" i="85"/>
  <c r="K42" i="85"/>
  <c r="M43" i="85"/>
  <c r="O44" i="85"/>
  <c r="Q45" i="85"/>
  <c r="K48" i="85"/>
  <c r="M49" i="85"/>
  <c r="O50" i="85"/>
  <c r="Q51" i="85"/>
  <c r="K54" i="85"/>
  <c r="M55" i="85"/>
  <c r="O56" i="85"/>
  <c r="Q57" i="85"/>
  <c r="K60" i="85"/>
  <c r="R61" i="85"/>
  <c r="N16" i="85"/>
  <c r="N22" i="85"/>
  <c r="N28" i="85"/>
  <c r="N34" i="85"/>
  <c r="N40" i="85"/>
  <c r="N46" i="85"/>
  <c r="N52" i="85"/>
  <c r="L18" i="85"/>
  <c r="N19" i="85"/>
  <c r="R21" i="85"/>
  <c r="L24" i="85"/>
  <c r="N25" i="85"/>
  <c r="R27" i="85"/>
  <c r="L30" i="85"/>
  <c r="N31" i="85"/>
  <c r="R33" i="85"/>
  <c r="L36" i="85"/>
  <c r="N37" i="85"/>
  <c r="R39" i="85"/>
  <c r="L42" i="85"/>
  <c r="N43" i="85"/>
  <c r="R45" i="85"/>
  <c r="L48" i="85"/>
  <c r="N49" i="85"/>
  <c r="R51" i="85"/>
  <c r="L54" i="85"/>
  <c r="N55" i="85"/>
  <c r="R57" i="85"/>
  <c r="L60" i="85"/>
  <c r="K17" i="85"/>
  <c r="M18" i="85"/>
  <c r="O19" i="85"/>
  <c r="Q20" i="85"/>
  <c r="K23" i="85"/>
  <c r="M24" i="85"/>
  <c r="O25" i="85"/>
  <c r="Q26" i="85"/>
  <c r="K29" i="85"/>
  <c r="M30" i="85"/>
  <c r="O31" i="85"/>
  <c r="Q32" i="85"/>
  <c r="K35" i="85"/>
  <c r="M36" i="85"/>
  <c r="O37" i="85"/>
  <c r="Q38" i="85"/>
  <c r="K41" i="85"/>
  <c r="M42" i="85"/>
  <c r="O43" i="85"/>
  <c r="Q44" i="85"/>
  <c r="K47" i="85"/>
  <c r="M48" i="85"/>
  <c r="O49" i="85"/>
  <c r="Q50" i="85"/>
  <c r="K53" i="85"/>
  <c r="M54" i="85"/>
  <c r="O55" i="85"/>
  <c r="Q56" i="85"/>
  <c r="K59" i="85"/>
  <c r="M60" i="85"/>
  <c r="T61" i="85"/>
  <c r="M70" i="85" s="1"/>
  <c r="L17" i="85"/>
  <c r="N18" i="85"/>
  <c r="L23" i="85"/>
  <c r="N24" i="85"/>
  <c r="L29" i="85"/>
  <c r="N30" i="85"/>
  <c r="L35" i="85"/>
  <c r="N36" i="85"/>
  <c r="L41" i="85"/>
  <c r="N42" i="85"/>
  <c r="L47" i="85"/>
  <c r="N48" i="85"/>
  <c r="P49" i="85"/>
  <c r="L53" i="85"/>
  <c r="N54" i="85"/>
  <c r="L59" i="85"/>
  <c r="N60" i="85"/>
  <c r="C65" i="85"/>
  <c r="L16" i="85"/>
  <c r="N17" i="85"/>
  <c r="L22" i="85"/>
  <c r="N23" i="85"/>
  <c r="L28" i="85"/>
  <c r="N29" i="85"/>
  <c r="L34" i="85"/>
  <c r="N35" i="85"/>
  <c r="L40" i="85"/>
  <c r="N41" i="85"/>
  <c r="L46" i="85"/>
  <c r="N47" i="85"/>
  <c r="L52" i="85"/>
  <c r="N53" i="85"/>
  <c r="M16" i="85"/>
  <c r="O17" i="85"/>
  <c r="Q18" i="85"/>
  <c r="K21" i="85"/>
  <c r="M22" i="85"/>
  <c r="O23" i="85"/>
  <c r="Q24" i="85"/>
  <c r="K27" i="85"/>
  <c r="M28" i="85"/>
  <c r="O29" i="85"/>
  <c r="Q30" i="85"/>
  <c r="K33" i="85"/>
  <c r="M34" i="85"/>
  <c r="O35" i="85"/>
  <c r="Q36" i="85"/>
  <c r="K39" i="85"/>
  <c r="M40" i="85"/>
  <c r="O41" i="85"/>
  <c r="Q42" i="85"/>
  <c r="K45" i="85"/>
  <c r="M46" i="85"/>
  <c r="O47" i="85"/>
  <c r="Q48" i="85"/>
  <c r="K51" i="85"/>
  <c r="M52" i="85"/>
  <c r="O53" i="85"/>
  <c r="Q54" i="85"/>
  <c r="M68" i="83"/>
  <c r="R61" i="83"/>
  <c r="T61" i="83"/>
  <c r="M70" i="83" s="1"/>
  <c r="O59" i="83"/>
  <c r="O53" i="83"/>
  <c r="O47" i="83"/>
  <c r="O41" i="83"/>
  <c r="O35" i="83"/>
  <c r="O29" i="83"/>
  <c r="O23" i="83"/>
  <c r="O17" i="83"/>
  <c r="O56" i="83"/>
  <c r="O60" i="83"/>
  <c r="O54" i="83"/>
  <c r="O48" i="83"/>
  <c r="O42" i="83"/>
  <c r="O36" i="83"/>
  <c r="O30" i="83"/>
  <c r="O24" i="83"/>
  <c r="O18" i="83"/>
  <c r="O50" i="83"/>
  <c r="O44" i="83"/>
  <c r="O38" i="83"/>
  <c r="O32" i="83"/>
  <c r="O26" i="83"/>
  <c r="O20" i="83"/>
  <c r="O57" i="83"/>
  <c r="O51" i="83"/>
  <c r="O45" i="83"/>
  <c r="O39" i="83"/>
  <c r="O33" i="83"/>
  <c r="O27" i="83"/>
  <c r="O21" i="83"/>
  <c r="O58" i="83"/>
  <c r="O52" i="83"/>
  <c r="O46" i="83"/>
  <c r="O40" i="83"/>
  <c r="O34" i="83"/>
  <c r="O28" i="83"/>
  <c r="O22" i="83"/>
  <c r="O16" i="83"/>
  <c r="O55" i="83"/>
  <c r="O49" i="83"/>
  <c r="O43" i="83"/>
  <c r="O37" i="83"/>
  <c r="O31" i="83"/>
  <c r="O25" i="83"/>
  <c r="O19" i="83"/>
  <c r="O61" i="83"/>
  <c r="P20" i="83"/>
  <c r="R21" i="83"/>
  <c r="P26" i="83"/>
  <c r="R27" i="83"/>
  <c r="P32" i="83"/>
  <c r="R33" i="83"/>
  <c r="P38" i="83"/>
  <c r="R39" i="83"/>
  <c r="P44" i="83"/>
  <c r="R45" i="83"/>
  <c r="P50" i="83"/>
  <c r="R51" i="83"/>
  <c r="P56" i="83"/>
  <c r="R57" i="83"/>
  <c r="K17" i="83"/>
  <c r="M18" i="83"/>
  <c r="Q20" i="83"/>
  <c r="K23" i="83"/>
  <c r="M24" i="83"/>
  <c r="Q26" i="83"/>
  <c r="K29" i="83"/>
  <c r="M30" i="83"/>
  <c r="Q32" i="83"/>
  <c r="K35" i="83"/>
  <c r="M36" i="83"/>
  <c r="Q38" i="83"/>
  <c r="K41" i="83"/>
  <c r="M42" i="83"/>
  <c r="Q44" i="83"/>
  <c r="K47" i="83"/>
  <c r="M48" i="83"/>
  <c r="Q50" i="83"/>
  <c r="K53" i="83"/>
  <c r="M54" i="83"/>
  <c r="Q56" i="83"/>
  <c r="K59" i="83"/>
  <c r="M60" i="83"/>
  <c r="K60" i="83"/>
  <c r="L17" i="83"/>
  <c r="N18" i="83"/>
  <c r="P19" i="83"/>
  <c r="L23" i="83"/>
  <c r="N24" i="83"/>
  <c r="P25" i="83"/>
  <c r="L29" i="83"/>
  <c r="N30" i="83"/>
  <c r="P31" i="83"/>
  <c r="L35" i="83"/>
  <c r="N36" i="83"/>
  <c r="P37" i="83"/>
  <c r="L41" i="83"/>
  <c r="N42" i="83"/>
  <c r="P43" i="83"/>
  <c r="R44" i="83"/>
  <c r="L47" i="83"/>
  <c r="N48" i="83"/>
  <c r="P49" i="83"/>
  <c r="R50" i="83"/>
  <c r="L53" i="83"/>
  <c r="N54" i="83"/>
  <c r="P55" i="83"/>
  <c r="L59" i="83"/>
  <c r="N60" i="83"/>
  <c r="C65" i="83"/>
  <c r="P16" i="83"/>
  <c r="P22" i="83"/>
  <c r="P28" i="83"/>
  <c r="P34" i="83"/>
  <c r="P40" i="83"/>
  <c r="P46" i="83"/>
  <c r="P52" i="83"/>
  <c r="Q16" i="83"/>
  <c r="Q22" i="83"/>
  <c r="Q28" i="83"/>
  <c r="Q34" i="83"/>
  <c r="Q40" i="83"/>
  <c r="Q46" i="83"/>
  <c r="Q52" i="83"/>
  <c r="Q58" i="83"/>
  <c r="P21" i="83"/>
  <c r="P27" i="83"/>
  <c r="P33" i="83"/>
  <c r="P39" i="83"/>
  <c r="P45" i="83"/>
  <c r="P51" i="83"/>
  <c r="P57" i="83"/>
  <c r="K18" i="83"/>
  <c r="Q21" i="83"/>
  <c r="K24" i="83"/>
  <c r="Q27" i="83"/>
  <c r="K30" i="83"/>
  <c r="Q33" i="83"/>
  <c r="K36" i="83"/>
  <c r="Q39" i="83"/>
  <c r="K42" i="83"/>
  <c r="Q45" i="83"/>
  <c r="K48" i="83"/>
  <c r="Q51" i="83"/>
  <c r="K54" i="83"/>
  <c r="K16" i="83"/>
  <c r="Q19" i="83"/>
  <c r="K22" i="83"/>
  <c r="Q25" i="83"/>
  <c r="K28" i="83"/>
  <c r="Q31" i="83"/>
  <c r="K34" i="83"/>
  <c r="Q37" i="83"/>
  <c r="K40" i="83"/>
  <c r="Q43" i="83"/>
  <c r="K46" i="83"/>
  <c r="Q49" i="83"/>
  <c r="K52" i="83"/>
  <c r="Q55" i="83"/>
  <c r="K58" i="83"/>
  <c r="M59" i="83"/>
  <c r="Q57" i="83"/>
  <c r="L16" i="83"/>
  <c r="N17" i="83"/>
  <c r="P18" i="83"/>
  <c r="R19" i="83"/>
  <c r="L22" i="83"/>
  <c r="N23" i="83"/>
  <c r="P24" i="83"/>
  <c r="R25" i="83"/>
  <c r="L28" i="83"/>
  <c r="N29" i="83"/>
  <c r="P30" i="83"/>
  <c r="R31" i="83"/>
  <c r="L34" i="83"/>
  <c r="N35" i="83"/>
  <c r="P36" i="83"/>
  <c r="R37" i="83"/>
  <c r="L40" i="83"/>
  <c r="N41" i="83"/>
  <c r="P42" i="83"/>
  <c r="R43" i="83"/>
  <c r="L46" i="83"/>
  <c r="N47" i="83"/>
  <c r="P48" i="83"/>
  <c r="R49" i="83"/>
  <c r="L52" i="83"/>
  <c r="N53" i="83"/>
  <c r="P54" i="83"/>
  <c r="R55" i="83"/>
  <c r="L58" i="83"/>
  <c r="N59" i="83"/>
  <c r="P60" i="83"/>
  <c r="K61" i="83"/>
  <c r="M16" i="83"/>
  <c r="Q18" i="83"/>
  <c r="K21" i="83"/>
  <c r="M22" i="83"/>
  <c r="Q24" i="83"/>
  <c r="K27" i="83"/>
  <c r="M28" i="83"/>
  <c r="Q30" i="83"/>
  <c r="K33" i="83"/>
  <c r="M34" i="83"/>
  <c r="Q36" i="83"/>
  <c r="K39" i="83"/>
  <c r="M40" i="83"/>
  <c r="Q42" i="83"/>
  <c r="K45" i="83"/>
  <c r="M46" i="83"/>
  <c r="Q48" i="83"/>
  <c r="K51" i="83"/>
  <c r="M52" i="83"/>
  <c r="Q54" i="83"/>
  <c r="N16" i="83"/>
  <c r="P17" i="83"/>
  <c r="L21" i="83"/>
  <c r="N22" i="83"/>
  <c r="P23" i="83"/>
  <c r="L27" i="83"/>
  <c r="N28" i="83"/>
  <c r="P29" i="83"/>
  <c r="L33" i="83"/>
  <c r="N34" i="83"/>
  <c r="P35" i="83"/>
  <c r="L39" i="83"/>
  <c r="N40" i="83"/>
  <c r="P41" i="83"/>
  <c r="L45" i="83"/>
  <c r="N46" i="83"/>
  <c r="P47" i="83"/>
  <c r="L51" i="83"/>
  <c r="N52" i="83"/>
  <c r="P53" i="83"/>
  <c r="X19" i="15"/>
  <c r="X36" i="15"/>
  <c r="X33" i="15"/>
  <c r="Z17" i="15"/>
  <c r="Z27" i="15"/>
  <c r="Z36" i="15"/>
  <c r="Z45" i="15" s="1"/>
  <c r="M64" i="73"/>
  <c r="M64" i="88"/>
  <c r="M64" i="75"/>
  <c r="V51" i="73"/>
  <c r="T61" i="90"/>
  <c r="V61" i="90"/>
  <c r="T28" i="89"/>
  <c r="V28" i="89"/>
  <c r="V40" i="89"/>
  <c r="T40" i="89"/>
  <c r="V52" i="89"/>
  <c r="T52" i="89"/>
  <c r="O71" i="75"/>
  <c r="T64" i="75"/>
  <c r="V54" i="86"/>
  <c r="T19" i="73"/>
  <c r="V28" i="73"/>
  <c r="T37" i="73"/>
  <c r="V46" i="73"/>
  <c r="T55" i="73"/>
  <c r="T22" i="86"/>
  <c r="V31" i="86"/>
  <c r="T40" i="86"/>
  <c r="V49" i="86"/>
  <c r="T58" i="86"/>
  <c r="V30" i="88"/>
  <c r="V48" i="88"/>
  <c r="T58" i="88"/>
  <c r="V58" i="88"/>
  <c r="V55" i="88"/>
  <c r="T55" i="88"/>
  <c r="T64" i="88"/>
  <c r="O71" i="88"/>
  <c r="V33" i="73"/>
  <c r="V25" i="90"/>
  <c r="T25" i="90"/>
  <c r="T37" i="90"/>
  <c r="V37" i="90"/>
  <c r="T49" i="90"/>
  <c r="V49" i="90"/>
  <c r="N64" i="86"/>
  <c r="V36" i="86"/>
  <c r="R64" i="89"/>
  <c r="V22" i="75"/>
  <c r="T22" i="75"/>
  <c r="V34" i="75"/>
  <c r="T34" i="75"/>
  <c r="V46" i="75"/>
  <c r="T46" i="75"/>
  <c r="V58" i="75"/>
  <c r="T58" i="75"/>
  <c r="V25" i="88"/>
  <c r="T34" i="88"/>
  <c r="V43" i="88"/>
  <c r="T52" i="88"/>
  <c r="V64" i="88"/>
  <c r="O73" i="88" s="1"/>
  <c r="V28" i="90"/>
  <c r="T28" i="90"/>
  <c r="V40" i="90"/>
  <c r="T40" i="90"/>
  <c r="V52" i="90"/>
  <c r="T52" i="90"/>
  <c r="V19" i="89"/>
  <c r="T19" i="89"/>
  <c r="V31" i="89"/>
  <c r="T31" i="89"/>
  <c r="V43" i="89"/>
  <c r="T43" i="89"/>
  <c r="V55" i="89"/>
  <c r="T55" i="89"/>
  <c r="T64" i="89"/>
  <c r="O71" i="89"/>
  <c r="O71" i="90"/>
  <c r="T64" i="90"/>
  <c r="V22" i="90"/>
  <c r="T22" i="90"/>
  <c r="V34" i="90"/>
  <c r="T34" i="90"/>
  <c r="V46" i="90"/>
  <c r="T46" i="90"/>
  <c r="V58" i="90"/>
  <c r="T58" i="90"/>
  <c r="V25" i="89"/>
  <c r="T25" i="89"/>
  <c r="V37" i="89"/>
  <c r="T37" i="89"/>
  <c r="V49" i="89"/>
  <c r="T49" i="89"/>
  <c r="V61" i="89"/>
  <c r="T61" i="89"/>
  <c r="V19" i="75"/>
  <c r="T19" i="75"/>
  <c r="R64" i="86"/>
  <c r="V27" i="73"/>
  <c r="V45" i="73"/>
  <c r="V63" i="73"/>
  <c r="V25" i="75"/>
  <c r="T25" i="75"/>
  <c r="V30" i="86"/>
  <c r="V48" i="86"/>
  <c r="V22" i="73"/>
  <c r="T31" i="73"/>
  <c r="V40" i="73"/>
  <c r="T49" i="73"/>
  <c r="V58" i="73"/>
  <c r="V61" i="88"/>
  <c r="T61" i="88"/>
  <c r="V25" i="86"/>
  <c r="T34" i="86"/>
  <c r="V43" i="86"/>
  <c r="T52" i="86"/>
  <c r="V61" i="86"/>
  <c r="L64" i="86"/>
  <c r="V24" i="88"/>
  <c r="V42" i="88"/>
  <c r="V19" i="90"/>
  <c r="T19" i="90"/>
  <c r="T31" i="90"/>
  <c r="V31" i="90"/>
  <c r="T43" i="90"/>
  <c r="V43" i="90"/>
  <c r="V55" i="90"/>
  <c r="T55" i="90"/>
  <c r="T22" i="89"/>
  <c r="V22" i="89"/>
  <c r="V34" i="89"/>
  <c r="T34" i="89"/>
  <c r="V46" i="89"/>
  <c r="T46" i="89"/>
  <c r="V58" i="89"/>
  <c r="T58" i="89"/>
  <c r="V19" i="88"/>
  <c r="T28" i="88"/>
  <c r="V37" i="88"/>
  <c r="T46" i="88"/>
  <c r="M64" i="90"/>
  <c r="V28" i="75"/>
  <c r="T28" i="75"/>
  <c r="V40" i="75"/>
  <c r="T40" i="75"/>
  <c r="V52" i="75"/>
  <c r="T52" i="75"/>
  <c r="T31" i="75"/>
  <c r="T37" i="75"/>
  <c r="T43" i="75"/>
  <c r="T49" i="75"/>
  <c r="T55" i="75"/>
  <c r="T61" i="75"/>
  <c r="I64" i="90"/>
  <c r="Q64" i="90" s="1"/>
  <c r="I64" i="75"/>
  <c r="Q64" i="75" s="1"/>
  <c r="AC44" i="15"/>
  <c r="AF27" i="15"/>
  <c r="AF18" i="15"/>
  <c r="AC19" i="15"/>
  <c r="AC26" i="15"/>
  <c r="AC17" i="15"/>
  <c r="AD27" i="15"/>
  <c r="AD18" i="15"/>
  <c r="AD33" i="15"/>
  <c r="AD32" i="15"/>
  <c r="AE33" i="15"/>
  <c r="AD29" i="15"/>
  <c r="AD20" i="15"/>
  <c r="AF36" i="15"/>
  <c r="AF45" i="15" s="1"/>
  <c r="AD44" i="15"/>
  <c r="AG39" i="15"/>
  <c r="AE26" i="15"/>
  <c r="AD31" i="15"/>
  <c r="AF33" i="15"/>
  <c r="AE32" i="15"/>
  <c r="AE30" i="15"/>
  <c r="AD22" i="15"/>
  <c r="AC18" i="15"/>
  <c r="AC27" i="15"/>
  <c r="AC31" i="15"/>
  <c r="AD21" i="15"/>
  <c r="AD30" i="15"/>
  <c r="AF32" i="15"/>
  <c r="AE21" i="15"/>
  <c r="AE27" i="15"/>
  <c r="AE18" i="15"/>
  <c r="AC32" i="15"/>
  <c r="AF26" i="15"/>
  <c r="AF17" i="15"/>
  <c r="AE36" i="15"/>
  <c r="AE28" i="15"/>
  <c r="AC22" i="15"/>
  <c r="AA27" i="15"/>
  <c r="AE31" i="15"/>
  <c r="AE22" i="15"/>
  <c r="AE45" i="15"/>
  <c r="AC21" i="15"/>
  <c r="AC30" i="15"/>
  <c r="AG40" i="15"/>
  <c r="AF31" i="15"/>
  <c r="AF22" i="15"/>
  <c r="AA22" i="15"/>
  <c r="AA18" i="15"/>
  <c r="AE19" i="15"/>
  <c r="AA30" i="15"/>
  <c r="AF30" i="15"/>
  <c r="AF21" i="15"/>
  <c r="AG38" i="15"/>
  <c r="AG37" i="15"/>
  <c r="AA26" i="15"/>
  <c r="AA17" i="15"/>
  <c r="K60" i="87"/>
  <c r="AB32" i="15" s="1"/>
  <c r="K54" i="87"/>
  <c r="K48" i="87"/>
  <c r="K42" i="87"/>
  <c r="K36" i="87"/>
  <c r="K30" i="87"/>
  <c r="K24" i="87"/>
  <c r="K51" i="87"/>
  <c r="K29" i="87"/>
  <c r="K25" i="87"/>
  <c r="K20" i="87"/>
  <c r="K58" i="87"/>
  <c r="K55" i="87"/>
  <c r="K41" i="87"/>
  <c r="K38" i="87"/>
  <c r="K34" i="87"/>
  <c r="K21" i="87"/>
  <c r="K61" i="87"/>
  <c r="AB33" i="15" s="1"/>
  <c r="K39" i="87"/>
  <c r="K16" i="87"/>
  <c r="K53" i="87"/>
  <c r="K46" i="87"/>
  <c r="K37" i="87"/>
  <c r="K32" i="87"/>
  <c r="K22" i="87"/>
  <c r="K44" i="87"/>
  <c r="K18" i="87"/>
  <c r="K52" i="87"/>
  <c r="K50" i="87"/>
  <c r="K35" i="87"/>
  <c r="K33" i="87"/>
  <c r="K56" i="87"/>
  <c r="K31" i="87"/>
  <c r="K27" i="87"/>
  <c r="K57" i="87"/>
  <c r="K23" i="87"/>
  <c r="K43" i="87"/>
  <c r="K59" i="87"/>
  <c r="K40" i="87"/>
  <c r="K45" i="87"/>
  <c r="K19" i="87"/>
  <c r="K49" i="87"/>
  <c r="K17" i="87"/>
  <c r="K28" i="87"/>
  <c r="K26" i="87"/>
  <c r="K47" i="87"/>
  <c r="M61" i="57"/>
  <c r="D27" i="15" s="1"/>
  <c r="D18" i="15"/>
  <c r="F45" i="15"/>
  <c r="R23" i="15"/>
  <c r="K31" i="57"/>
  <c r="K39" i="57"/>
  <c r="T28" i="87"/>
  <c r="R28" i="87"/>
  <c r="T32" i="87"/>
  <c r="R32" i="87"/>
  <c r="AA36" i="15"/>
  <c r="AA45" i="15" s="1"/>
  <c r="O59" i="84"/>
  <c r="O53" i="84"/>
  <c r="O47" i="84"/>
  <c r="O41" i="84"/>
  <c r="O35" i="84"/>
  <c r="O29" i="84"/>
  <c r="O23" i="84"/>
  <c r="O17" i="84"/>
  <c r="O57" i="84"/>
  <c r="O50" i="84"/>
  <c r="O33" i="84"/>
  <c r="O26" i="84"/>
  <c r="O54" i="84"/>
  <c r="O40" i="84"/>
  <c r="O30" i="84"/>
  <c r="O16" i="84"/>
  <c r="O37" i="84"/>
  <c r="O55" i="84"/>
  <c r="O31" i="84"/>
  <c r="O52" i="84"/>
  <c r="O45" i="84"/>
  <c r="O24" i="84"/>
  <c r="O19" i="84"/>
  <c r="O34" i="84"/>
  <c r="O22" i="84"/>
  <c r="O20" i="84"/>
  <c r="O60" i="84"/>
  <c r="O51" i="84"/>
  <c r="O49" i="84"/>
  <c r="O43" i="84"/>
  <c r="T48" i="84"/>
  <c r="R48" i="84"/>
  <c r="T16" i="57"/>
  <c r="R16" i="57"/>
  <c r="T17" i="87"/>
  <c r="R17" i="87"/>
  <c r="T34" i="87"/>
  <c r="R34" i="87"/>
  <c r="T36" i="87"/>
  <c r="R36" i="87"/>
  <c r="P60" i="84"/>
  <c r="P54" i="84"/>
  <c r="P48" i="84"/>
  <c r="P42" i="84"/>
  <c r="P36" i="84"/>
  <c r="P30" i="84"/>
  <c r="P24" i="84"/>
  <c r="P18" i="84"/>
  <c r="P40" i="84"/>
  <c r="P16" i="84"/>
  <c r="P47" i="84"/>
  <c r="P37" i="84"/>
  <c r="P23" i="84"/>
  <c r="P51" i="84"/>
  <c r="P44" i="84"/>
  <c r="P27" i="84"/>
  <c r="P20" i="84"/>
  <c r="P45" i="84"/>
  <c r="P38" i="84"/>
  <c r="P21" i="84"/>
  <c r="P52" i="84"/>
  <c r="P33" i="84"/>
  <c r="P26" i="84"/>
  <c r="P19" i="84"/>
  <c r="P59" i="84"/>
  <c r="P57" i="84"/>
  <c r="P50" i="84"/>
  <c r="P43" i="84"/>
  <c r="P31" i="84"/>
  <c r="P41" i="84"/>
  <c r="P61" i="84"/>
  <c r="Y30" i="15" s="1"/>
  <c r="P58" i="84"/>
  <c r="P53" i="84"/>
  <c r="P46" i="84"/>
  <c r="P25" i="84"/>
  <c r="P56" i="84"/>
  <c r="P34" i="84"/>
  <c r="T26" i="81"/>
  <c r="R26" i="81"/>
  <c r="T26" i="80"/>
  <c r="R26" i="80"/>
  <c r="M61" i="80"/>
  <c r="U27" i="15" s="1"/>
  <c r="K21" i="57"/>
  <c r="R41" i="57"/>
  <c r="R47" i="57"/>
  <c r="K16" i="57"/>
  <c r="T22" i="57"/>
  <c r="R22" i="57"/>
  <c r="R54" i="57"/>
  <c r="R56" i="57"/>
  <c r="R60" i="57"/>
  <c r="P57" i="87"/>
  <c r="P51" i="87"/>
  <c r="P45" i="87"/>
  <c r="P39" i="87"/>
  <c r="P59" i="87"/>
  <c r="P42" i="87"/>
  <c r="P35" i="87"/>
  <c r="P49" i="87"/>
  <c r="P31" i="87"/>
  <c r="P27" i="87"/>
  <c r="P17" i="87"/>
  <c r="P56" i="87"/>
  <c r="P46" i="87"/>
  <c r="P23" i="87"/>
  <c r="P58" i="87"/>
  <c r="P44" i="87"/>
  <c r="P22" i="87"/>
  <c r="P40" i="87"/>
  <c r="P33" i="87"/>
  <c r="P30" i="87"/>
  <c r="P25" i="87"/>
  <c r="P20" i="87"/>
  <c r="P52" i="87"/>
  <c r="P50" i="87"/>
  <c r="P43" i="87"/>
  <c r="P38" i="87"/>
  <c r="Q22" i="87"/>
  <c r="P26" i="87"/>
  <c r="Q61" i="87"/>
  <c r="AB31" i="15" s="1"/>
  <c r="Z32" i="15"/>
  <c r="P17" i="84"/>
  <c r="P32" i="84"/>
  <c r="R35" i="84"/>
  <c r="T35" i="84"/>
  <c r="X22" i="15"/>
  <c r="X31" i="15"/>
  <c r="T55" i="80"/>
  <c r="R55" i="80"/>
  <c r="Q57" i="87"/>
  <c r="Q51" i="87"/>
  <c r="Q45" i="87"/>
  <c r="Q39" i="87"/>
  <c r="Q33" i="87"/>
  <c r="Q27" i="87"/>
  <c r="Q49" i="87"/>
  <c r="Q31" i="87"/>
  <c r="Q17" i="87"/>
  <c r="Q56" i="87"/>
  <c r="Q46" i="87"/>
  <c r="Q23" i="87"/>
  <c r="Q60" i="87"/>
  <c r="Q53" i="87"/>
  <c r="Q36" i="87"/>
  <c r="Q18" i="87"/>
  <c r="Q35" i="87"/>
  <c r="Q42" i="87"/>
  <c r="Q40" i="87"/>
  <c r="Q30" i="87"/>
  <c r="Q25" i="87"/>
  <c r="Q20" i="87"/>
  <c r="Q54" i="87"/>
  <c r="Q47" i="87"/>
  <c r="Q28" i="87"/>
  <c r="Q59" i="87"/>
  <c r="Q50" i="87"/>
  <c r="Q43" i="87"/>
  <c r="Q38" i="87"/>
  <c r="R22" i="87"/>
  <c r="Q26" i="87"/>
  <c r="Z44" i="15"/>
  <c r="O28" i="84"/>
  <c r="O39" i="84"/>
  <c r="K59" i="57"/>
  <c r="K53" i="57"/>
  <c r="K47" i="57"/>
  <c r="K41" i="57"/>
  <c r="K35" i="57"/>
  <c r="K29" i="57"/>
  <c r="K23" i="57"/>
  <c r="K17" i="57"/>
  <c r="K60" i="57"/>
  <c r="K54" i="57"/>
  <c r="K48" i="57"/>
  <c r="K42" i="57"/>
  <c r="K36" i="57"/>
  <c r="K30" i="57"/>
  <c r="K24" i="57"/>
  <c r="K18" i="57"/>
  <c r="K45" i="57"/>
  <c r="K37" i="57"/>
  <c r="K34" i="57"/>
  <c r="K26" i="57"/>
  <c r="K51" i="57"/>
  <c r="K43" i="57"/>
  <c r="T21" i="57"/>
  <c r="R21" i="57"/>
  <c r="K56" i="57"/>
  <c r="T53" i="87"/>
  <c r="R53" i="87"/>
  <c r="T34" i="84"/>
  <c r="R34" i="84"/>
  <c r="AG12" i="15"/>
  <c r="AG13" i="15" s="1"/>
  <c r="K27" i="57"/>
  <c r="K33" i="57"/>
  <c r="T17" i="84"/>
  <c r="R17" i="84"/>
  <c r="M56" i="81"/>
  <c r="M50" i="81"/>
  <c r="M44" i="81"/>
  <c r="M38" i="81"/>
  <c r="M32" i="81"/>
  <c r="M26" i="81"/>
  <c r="M20" i="81"/>
  <c r="M57" i="81"/>
  <c r="M51" i="81"/>
  <c r="M45" i="81"/>
  <c r="M39" i="81"/>
  <c r="M33" i="81"/>
  <c r="M27" i="81"/>
  <c r="M21" i="81"/>
  <c r="M36" i="81"/>
  <c r="M22" i="81"/>
  <c r="M19" i="81"/>
  <c r="M53" i="81"/>
  <c r="M28" i="81"/>
  <c r="M25" i="81"/>
  <c r="M42" i="81"/>
  <c r="M34" i="81"/>
  <c r="M31" i="81"/>
  <c r="M49" i="81"/>
  <c r="M35" i="81"/>
  <c r="M24" i="81"/>
  <c r="M40" i="81"/>
  <c r="M54" i="81"/>
  <c r="M52" i="81"/>
  <c r="M47" i="81"/>
  <c r="M29" i="81"/>
  <c r="M17" i="81"/>
  <c r="M18" i="81"/>
  <c r="M16" i="81"/>
  <c r="M59" i="81"/>
  <c r="M55" i="81"/>
  <c r="M43" i="81"/>
  <c r="M41" i="81"/>
  <c r="M30" i="81"/>
  <c r="M58" i="81"/>
  <c r="M23" i="81"/>
  <c r="M23" i="15"/>
  <c r="O61" i="57"/>
  <c r="D29" i="15" s="1"/>
  <c r="D20" i="15"/>
  <c r="R25" i="57"/>
  <c r="T51" i="57"/>
  <c r="R51" i="57"/>
  <c r="L60" i="57"/>
  <c r="L54" i="57"/>
  <c r="L48" i="57"/>
  <c r="L42" i="57"/>
  <c r="L36" i="57"/>
  <c r="L30" i="57"/>
  <c r="L24" i="57"/>
  <c r="L18" i="57"/>
  <c r="L59" i="57"/>
  <c r="L34" i="57"/>
  <c r="L26" i="57"/>
  <c r="L23" i="57"/>
  <c r="L51" i="57"/>
  <c r="L43" i="57"/>
  <c r="L40" i="57"/>
  <c r="L32" i="57"/>
  <c r="L29" i="57"/>
  <c r="M16" i="57"/>
  <c r="K20" i="57"/>
  <c r="L22" i="57"/>
  <c r="R23" i="57"/>
  <c r="K28" i="57"/>
  <c r="R29" i="57"/>
  <c r="R31" i="57"/>
  <c r="R43" i="57"/>
  <c r="K49" i="57"/>
  <c r="N51" i="57"/>
  <c r="T55" i="57"/>
  <c r="R55" i="57"/>
  <c r="T57" i="57"/>
  <c r="R57" i="57"/>
  <c r="R23" i="87"/>
  <c r="P24" i="87"/>
  <c r="T26" i="87"/>
  <c r="T30" i="87"/>
  <c r="P32" i="87"/>
  <c r="P34" i="87"/>
  <c r="R51" i="84"/>
  <c r="R27" i="84"/>
  <c r="R57" i="84"/>
  <c r="R50" i="84"/>
  <c r="R29" i="84"/>
  <c r="R22" i="84"/>
  <c r="R39" i="84"/>
  <c r="R32" i="84"/>
  <c r="R42" i="84"/>
  <c r="R28" i="84"/>
  <c r="R21" i="84"/>
  <c r="R16" i="84"/>
  <c r="P28" i="84"/>
  <c r="P39" i="84"/>
  <c r="O46" i="84"/>
  <c r="R60" i="84"/>
  <c r="M59" i="82"/>
  <c r="M53" i="82"/>
  <c r="M47" i="82"/>
  <c r="M41" i="82"/>
  <c r="M35" i="82"/>
  <c r="M29" i="82"/>
  <c r="M23" i="82"/>
  <c r="M17" i="82"/>
  <c r="M60" i="82"/>
  <c r="M54" i="82"/>
  <c r="M48" i="82"/>
  <c r="M42" i="82"/>
  <c r="M36" i="82"/>
  <c r="M30" i="82"/>
  <c r="M24" i="82"/>
  <c r="M18" i="82"/>
  <c r="M51" i="82"/>
  <c r="M43" i="82"/>
  <c r="M40" i="82"/>
  <c r="M32" i="82"/>
  <c r="M57" i="82"/>
  <c r="M49" i="82"/>
  <c r="M46" i="82"/>
  <c r="M55" i="82"/>
  <c r="M34" i="82"/>
  <c r="M21" i="82"/>
  <c r="M28" i="82"/>
  <c r="M19" i="82"/>
  <c r="M45" i="82"/>
  <c r="M37" i="82"/>
  <c r="M31" i="82"/>
  <c r="M56" i="82"/>
  <c r="M38" i="82"/>
  <c r="M25" i="82"/>
  <c r="M16" i="82"/>
  <c r="M27" i="82"/>
  <c r="M50" i="82"/>
  <c r="M20" i="82"/>
  <c r="M22" i="82"/>
  <c r="M39" i="82"/>
  <c r="W21" i="15"/>
  <c r="P61" i="82"/>
  <c r="W30" i="15" s="1"/>
  <c r="M48" i="81"/>
  <c r="T27" i="57"/>
  <c r="R27" i="57"/>
  <c r="T33" i="57"/>
  <c r="R33" i="57"/>
  <c r="K25" i="57"/>
  <c r="T39" i="57"/>
  <c r="R39" i="57"/>
  <c r="T43" i="87"/>
  <c r="R43" i="87"/>
  <c r="V20" i="15"/>
  <c r="V23" i="15" s="1"/>
  <c r="M60" i="57"/>
  <c r="M54" i="57"/>
  <c r="M48" i="57"/>
  <c r="M42" i="57"/>
  <c r="M36" i="57"/>
  <c r="M30" i="57"/>
  <c r="M24" i="57"/>
  <c r="M18" i="57"/>
  <c r="M55" i="57"/>
  <c r="M49" i="57"/>
  <c r="M43" i="57"/>
  <c r="M37" i="57"/>
  <c r="M31" i="57"/>
  <c r="M25" i="57"/>
  <c r="M19" i="57"/>
  <c r="M51" i="57"/>
  <c r="M40" i="57"/>
  <c r="M32" i="57"/>
  <c r="M29" i="57"/>
  <c r="M57" i="57"/>
  <c r="M21" i="57"/>
  <c r="N16" i="57"/>
  <c r="L20" i="57"/>
  <c r="M22" i="57"/>
  <c r="L28" i="57"/>
  <c r="R35" i="57"/>
  <c r="R37" i="57"/>
  <c r="L49" i="57"/>
  <c r="K55" i="57"/>
  <c r="K57" i="57"/>
  <c r="M59" i="57"/>
  <c r="R60" i="87"/>
  <c r="R42" i="87"/>
  <c r="R25" i="87"/>
  <c r="R20" i="87"/>
  <c r="R54" i="87"/>
  <c r="R47" i="87"/>
  <c r="R33" i="87"/>
  <c r="R57" i="87"/>
  <c r="R48" i="87"/>
  <c r="R29" i="87"/>
  <c r="Q24" i="87"/>
  <c r="R27" i="87"/>
  <c r="Q32" i="87"/>
  <c r="Q34" i="87"/>
  <c r="T45" i="87"/>
  <c r="P47" i="87"/>
  <c r="T49" i="87"/>
  <c r="Z31" i="15"/>
  <c r="T31" i="84"/>
  <c r="R31" i="84"/>
  <c r="P35" i="84"/>
  <c r="T38" i="84"/>
  <c r="R38" i="84"/>
  <c r="R46" i="84"/>
  <c r="O48" i="84"/>
  <c r="R53" i="84"/>
  <c r="P55" i="84"/>
  <c r="O61" i="84"/>
  <c r="Y29" i="15" s="1"/>
  <c r="N60" i="82"/>
  <c r="N54" i="82"/>
  <c r="N48" i="82"/>
  <c r="N42" i="82"/>
  <c r="N36" i="82"/>
  <c r="N30" i="82"/>
  <c r="N24" i="82"/>
  <c r="N18" i="82"/>
  <c r="N32" i="82"/>
  <c r="N29" i="82"/>
  <c r="N57" i="82"/>
  <c r="N49" i="82"/>
  <c r="N46" i="82"/>
  <c r="N21" i="82"/>
  <c r="N38" i="82"/>
  <c r="N35" i="82"/>
  <c r="N55" i="82"/>
  <c r="N40" i="82"/>
  <c r="N34" i="82"/>
  <c r="N23" i="82"/>
  <c r="N28" i="82"/>
  <c r="N19" i="82"/>
  <c r="N59" i="82"/>
  <c r="N53" i="82"/>
  <c r="N26" i="82"/>
  <c r="N51" i="82"/>
  <c r="N43" i="82"/>
  <c r="N41" i="82"/>
  <c r="N37" i="82"/>
  <c r="N31" i="82"/>
  <c r="N39" i="82"/>
  <c r="N33" i="82"/>
  <c r="N22" i="82"/>
  <c r="N56" i="82"/>
  <c r="N25" i="82"/>
  <c r="N16" i="82"/>
  <c r="N27" i="82"/>
  <c r="N58" i="82"/>
  <c r="N45" i="82"/>
  <c r="N17" i="82"/>
  <c r="N52" i="82"/>
  <c r="N47" i="82"/>
  <c r="N44" i="82"/>
  <c r="W22" i="15"/>
  <c r="Q61" i="82"/>
  <c r="W31" i="15" s="1"/>
  <c r="T18" i="81"/>
  <c r="R18" i="81"/>
  <c r="M60" i="81"/>
  <c r="T19" i="57"/>
  <c r="R19" i="57"/>
  <c r="T25" i="80"/>
  <c r="R25" i="80"/>
  <c r="K19" i="57"/>
  <c r="AA32" i="15"/>
  <c r="P61" i="81"/>
  <c r="V30" i="15" s="1"/>
  <c r="V21" i="15"/>
  <c r="T36" i="81"/>
  <c r="R36" i="81"/>
  <c r="T40" i="81"/>
  <c r="R40" i="81"/>
  <c r="T59" i="81"/>
  <c r="R59" i="81"/>
  <c r="H23" i="15"/>
  <c r="O45" i="15"/>
  <c r="X21" i="15"/>
  <c r="N55" i="57"/>
  <c r="N49" i="57"/>
  <c r="N43" i="57"/>
  <c r="N37" i="57"/>
  <c r="N31" i="57"/>
  <c r="N25" i="57"/>
  <c r="N19" i="57"/>
  <c r="N40" i="57"/>
  <c r="N32" i="57"/>
  <c r="N29" i="57"/>
  <c r="N57" i="57"/>
  <c r="N54" i="57"/>
  <c r="N21" i="57"/>
  <c r="N18" i="57"/>
  <c r="N46" i="57"/>
  <c r="N38" i="57"/>
  <c r="N35" i="57"/>
  <c r="N22" i="57"/>
  <c r="T30" i="57"/>
  <c r="R30" i="57"/>
  <c r="L55" i="57"/>
  <c r="L57" i="57"/>
  <c r="N59" i="57"/>
  <c r="P28" i="87"/>
  <c r="P36" i="87"/>
  <c r="P41" i="87"/>
  <c r="T46" i="87"/>
  <c r="R46" i="87"/>
  <c r="T52" i="87"/>
  <c r="R52" i="87"/>
  <c r="P22" i="84"/>
  <c r="O44" i="84"/>
  <c r="R61" i="84"/>
  <c r="X26" i="15"/>
  <c r="M33" i="82"/>
  <c r="T53" i="82"/>
  <c r="M37" i="81"/>
  <c r="T35" i="80"/>
  <c r="R35" i="80"/>
  <c r="T51" i="79"/>
  <c r="R51" i="79"/>
  <c r="T37" i="77"/>
  <c r="R37" i="77"/>
  <c r="U19" i="15"/>
  <c r="U23" i="15" s="1"/>
  <c r="K32" i="57"/>
  <c r="T38" i="57"/>
  <c r="R38" i="57"/>
  <c r="K40" i="57"/>
  <c r="K44" i="57"/>
  <c r="K46" i="57"/>
  <c r="T49" i="57"/>
  <c r="T52" i="57"/>
  <c r="R52" i="57"/>
  <c r="T18" i="87"/>
  <c r="R18" i="87"/>
  <c r="Q41" i="87"/>
  <c r="O18" i="84"/>
  <c r="O42" i="84"/>
  <c r="T58" i="84"/>
  <c r="R58" i="84"/>
  <c r="X27" i="15"/>
  <c r="T31" i="79"/>
  <c r="R31" i="79"/>
  <c r="T24" i="78"/>
  <c r="R24" i="78"/>
  <c r="K56" i="76"/>
  <c r="K50" i="76"/>
  <c r="K44" i="76"/>
  <c r="K38" i="76"/>
  <c r="K28" i="76"/>
  <c r="K19" i="76"/>
  <c r="K58" i="76"/>
  <c r="K52" i="76"/>
  <c r="K46" i="76"/>
  <c r="K40" i="76"/>
  <c r="K33" i="76"/>
  <c r="K55" i="76"/>
  <c r="K49" i="76"/>
  <c r="K43" i="76"/>
  <c r="K37" i="76"/>
  <c r="K24" i="76"/>
  <c r="K20" i="76"/>
  <c r="K59" i="76"/>
  <c r="K53" i="76"/>
  <c r="K47" i="76"/>
  <c r="K61" i="76"/>
  <c r="Q33" i="15" s="1"/>
  <c r="K57" i="76"/>
  <c r="K27" i="76"/>
  <c r="K51" i="76"/>
  <c r="K22" i="76"/>
  <c r="K45" i="76"/>
  <c r="K30" i="76"/>
  <c r="K25" i="76"/>
  <c r="K36" i="76"/>
  <c r="K17" i="76"/>
  <c r="K41" i="76"/>
  <c r="K23" i="76"/>
  <c r="K26" i="76"/>
  <c r="K34" i="76"/>
  <c r="K18" i="76"/>
  <c r="K60" i="76"/>
  <c r="K32" i="76"/>
  <c r="K42" i="76"/>
  <c r="K48" i="76"/>
  <c r="K21" i="76"/>
  <c r="K54" i="76"/>
  <c r="K29" i="76"/>
  <c r="K31" i="76"/>
  <c r="K39" i="76"/>
  <c r="K35" i="76"/>
  <c r="N61" i="76"/>
  <c r="Q28" i="15" s="1"/>
  <c r="Q19" i="15"/>
  <c r="K16" i="76"/>
  <c r="T21" i="76"/>
  <c r="R21" i="76"/>
  <c r="E23" i="15"/>
  <c r="R18" i="57"/>
  <c r="R20" i="57"/>
  <c r="R24" i="57"/>
  <c r="R26" i="57"/>
  <c r="R32" i="57"/>
  <c r="K38" i="57"/>
  <c r="K52" i="57"/>
  <c r="T58" i="57"/>
  <c r="R58" i="57"/>
  <c r="J61" i="57"/>
  <c r="P19" i="87"/>
  <c r="P21" i="87"/>
  <c r="Q58" i="87"/>
  <c r="T20" i="84"/>
  <c r="R60" i="82"/>
  <c r="T60" i="82"/>
  <c r="M61" i="81"/>
  <c r="V27" i="15" s="1"/>
  <c r="M46" i="81"/>
  <c r="K50" i="57"/>
  <c r="R53" i="57"/>
  <c r="K58" i="57"/>
  <c r="K61" i="57"/>
  <c r="P16" i="87"/>
  <c r="Q19" i="87"/>
  <c r="Q21" i="87"/>
  <c r="T40" i="87"/>
  <c r="R40" i="87"/>
  <c r="Q52" i="87"/>
  <c r="P54" i="87"/>
  <c r="P60" i="87"/>
  <c r="Z30" i="15"/>
  <c r="P29" i="84"/>
  <c r="T43" i="84"/>
  <c r="R43" i="84"/>
  <c r="T31" i="82"/>
  <c r="R31" i="82"/>
  <c r="T47" i="79"/>
  <c r="R47" i="79"/>
  <c r="T41" i="84"/>
  <c r="R41" i="84"/>
  <c r="T55" i="84"/>
  <c r="R55" i="84"/>
  <c r="N57" i="81"/>
  <c r="N51" i="81"/>
  <c r="N45" i="81"/>
  <c r="N39" i="81"/>
  <c r="N33" i="81"/>
  <c r="N27" i="81"/>
  <c r="N21" i="81"/>
  <c r="N53" i="81"/>
  <c r="N50" i="81"/>
  <c r="N28" i="81"/>
  <c r="N25" i="81"/>
  <c r="N42" i="81"/>
  <c r="N34" i="81"/>
  <c r="N31" i="81"/>
  <c r="N59" i="81"/>
  <c r="N56" i="81"/>
  <c r="N44" i="81"/>
  <c r="N40" i="81"/>
  <c r="N54" i="81"/>
  <c r="N52" i="81"/>
  <c r="N47" i="81"/>
  <c r="N29" i="81"/>
  <c r="N22" i="81"/>
  <c r="N17" i="81"/>
  <c r="N38" i="81"/>
  <c r="N43" i="81"/>
  <c r="N36" i="81"/>
  <c r="N32" i="81"/>
  <c r="N18" i="81"/>
  <c r="T51" i="81"/>
  <c r="R51" i="81"/>
  <c r="C65" i="81"/>
  <c r="V36" i="15" s="1"/>
  <c r="M69" i="81"/>
  <c r="R55" i="79"/>
  <c r="T55" i="79"/>
  <c r="T48" i="76"/>
  <c r="R48" i="76"/>
  <c r="T57" i="62"/>
  <c r="R57" i="62"/>
  <c r="T21" i="81"/>
  <c r="R21" i="81"/>
  <c r="N60" i="81"/>
  <c r="T60" i="79"/>
  <c r="R60" i="79"/>
  <c r="R31" i="76"/>
  <c r="R57" i="76"/>
  <c r="R55" i="76"/>
  <c r="R49" i="76"/>
  <c r="R58" i="76"/>
  <c r="R52" i="76"/>
  <c r="R46" i="76"/>
  <c r="R40" i="76"/>
  <c r="R43" i="76"/>
  <c r="R39" i="76"/>
  <c r="R56" i="76"/>
  <c r="R37" i="76"/>
  <c r="R50" i="76"/>
  <c r="R27" i="76"/>
  <c r="R19" i="76"/>
  <c r="R38" i="76"/>
  <c r="R30" i="76"/>
  <c r="R28" i="76"/>
  <c r="R44" i="76"/>
  <c r="R33" i="76"/>
  <c r="R25" i="76"/>
  <c r="R45" i="76"/>
  <c r="G61" i="76"/>
  <c r="J61" i="76"/>
  <c r="T46" i="70"/>
  <c r="R46" i="70"/>
  <c r="Q60" i="84"/>
  <c r="Q54" i="84"/>
  <c r="Q48" i="84"/>
  <c r="Q42" i="84"/>
  <c r="Q36" i="84"/>
  <c r="Q30" i="84"/>
  <c r="Q24" i="84"/>
  <c r="Q18" i="84"/>
  <c r="Q47" i="84"/>
  <c r="Q37" i="84"/>
  <c r="Q23" i="84"/>
  <c r="Q51" i="84"/>
  <c r="Q44" i="84"/>
  <c r="Q27" i="84"/>
  <c r="Q20" i="84"/>
  <c r="Q58" i="84"/>
  <c r="Q34" i="84"/>
  <c r="Q52" i="84"/>
  <c r="Q28" i="84"/>
  <c r="K17" i="84"/>
  <c r="K31" i="84"/>
  <c r="Q32" i="84"/>
  <c r="Q39" i="84"/>
  <c r="R28" i="82"/>
  <c r="T55" i="82"/>
  <c r="R55" i="82"/>
  <c r="R57" i="82"/>
  <c r="N19" i="81"/>
  <c r="T48" i="81"/>
  <c r="R48" i="81"/>
  <c r="N58" i="81"/>
  <c r="T60" i="80"/>
  <c r="R60" i="80"/>
  <c r="R48" i="77"/>
  <c r="T48" i="77"/>
  <c r="T39" i="70"/>
  <c r="R39" i="70"/>
  <c r="R56" i="87"/>
  <c r="K57" i="84"/>
  <c r="K51" i="84"/>
  <c r="K45" i="84"/>
  <c r="K39" i="84"/>
  <c r="K33" i="84"/>
  <c r="K27" i="84"/>
  <c r="K21" i="84"/>
  <c r="K61" i="84"/>
  <c r="Y33" i="15" s="1"/>
  <c r="K49" i="84"/>
  <c r="K46" i="84"/>
  <c r="K25" i="84"/>
  <c r="K22" i="84"/>
  <c r="K56" i="84"/>
  <c r="K53" i="84"/>
  <c r="K32" i="84"/>
  <c r="K29" i="84"/>
  <c r="K60" i="84"/>
  <c r="Y32" i="15" s="1"/>
  <c r="K36" i="84"/>
  <c r="K54" i="84"/>
  <c r="K30" i="84"/>
  <c r="T19" i="84"/>
  <c r="R19" i="84"/>
  <c r="K24" i="84"/>
  <c r="Q25" i="84"/>
  <c r="Q46" i="84"/>
  <c r="K50" i="84"/>
  <c r="Q53" i="84"/>
  <c r="R59" i="84"/>
  <c r="Q61" i="84"/>
  <c r="Y31" i="15" s="1"/>
  <c r="R58" i="82"/>
  <c r="R22" i="82"/>
  <c r="R45" i="82"/>
  <c r="R29" i="82"/>
  <c r="R27" i="82"/>
  <c r="R54" i="82"/>
  <c r="R52" i="82"/>
  <c r="N30" i="81"/>
  <c r="T32" i="81"/>
  <c r="R32" i="81"/>
  <c r="T34" i="81"/>
  <c r="T41" i="80"/>
  <c r="R41" i="80"/>
  <c r="R57" i="79"/>
  <c r="R52" i="79"/>
  <c r="R39" i="79"/>
  <c r="R28" i="79"/>
  <c r="R34" i="79"/>
  <c r="R59" i="79"/>
  <c r="R35" i="79"/>
  <c r="R43" i="79"/>
  <c r="R18" i="79"/>
  <c r="R25" i="79"/>
  <c r="R58" i="79"/>
  <c r="R54" i="79"/>
  <c r="R48" i="79"/>
  <c r="R21" i="79"/>
  <c r="R19" i="79"/>
  <c r="T36" i="79"/>
  <c r="R36" i="79"/>
  <c r="T27" i="78"/>
  <c r="R27" i="78"/>
  <c r="R32" i="78"/>
  <c r="T32" i="78"/>
  <c r="T41" i="77"/>
  <c r="R41" i="77"/>
  <c r="O55" i="57"/>
  <c r="O49" i="57"/>
  <c r="O43" i="57"/>
  <c r="O37" i="57"/>
  <c r="O31" i="57"/>
  <c r="O25" i="57"/>
  <c r="O19" i="57"/>
  <c r="O56" i="57"/>
  <c r="O50" i="57"/>
  <c r="O44" i="57"/>
  <c r="O38" i="57"/>
  <c r="O32" i="57"/>
  <c r="O26" i="57"/>
  <c r="O20" i="57"/>
  <c r="P16" i="57"/>
  <c r="O24" i="57"/>
  <c r="O27" i="57"/>
  <c r="P41" i="57"/>
  <c r="P49" i="57"/>
  <c r="O60" i="57"/>
  <c r="T39" i="87"/>
  <c r="R39" i="87"/>
  <c r="R61" i="87"/>
  <c r="Q17" i="84"/>
  <c r="K35" i="84"/>
  <c r="Q38" i="84"/>
  <c r="K40" i="84"/>
  <c r="K42" i="84"/>
  <c r="R54" i="84"/>
  <c r="T22" i="81"/>
  <c r="R22" i="81"/>
  <c r="N24" i="81"/>
  <c r="N26" i="81"/>
  <c r="N35" i="81"/>
  <c r="T46" i="81"/>
  <c r="R46" i="81"/>
  <c r="N48" i="81"/>
  <c r="T53" i="81"/>
  <c r="R53" i="81"/>
  <c r="T19" i="80"/>
  <c r="R19" i="80"/>
  <c r="T49" i="80"/>
  <c r="R49" i="80"/>
  <c r="K57" i="79"/>
  <c r="K53" i="79"/>
  <c r="K39" i="79"/>
  <c r="K35" i="79"/>
  <c r="K25" i="79"/>
  <c r="K19" i="79"/>
  <c r="K44" i="79"/>
  <c r="K58" i="79"/>
  <c r="K49" i="79"/>
  <c r="K40" i="79"/>
  <c r="K31" i="79"/>
  <c r="K26" i="79"/>
  <c r="K20" i="79"/>
  <c r="K32" i="79"/>
  <c r="K27" i="79"/>
  <c r="K18" i="79"/>
  <c r="K48" i="79"/>
  <c r="K24" i="79"/>
  <c r="K59" i="79"/>
  <c r="K56" i="79"/>
  <c r="K54" i="79"/>
  <c r="K43" i="79"/>
  <c r="K46" i="79"/>
  <c r="K41" i="79"/>
  <c r="K38" i="79"/>
  <c r="K30" i="79"/>
  <c r="K16" i="79"/>
  <c r="K51" i="79"/>
  <c r="K36" i="79"/>
  <c r="K22" i="79"/>
  <c r="K23" i="79"/>
  <c r="K61" i="79"/>
  <c r="T33" i="15" s="1"/>
  <c r="K52" i="79"/>
  <c r="K50" i="79"/>
  <c r="K42" i="79"/>
  <c r="K28" i="79"/>
  <c r="K55" i="79"/>
  <c r="K34" i="79"/>
  <c r="K45" i="79"/>
  <c r="K47" i="79"/>
  <c r="K37" i="79"/>
  <c r="T16" i="79"/>
  <c r="R16" i="79"/>
  <c r="T33" i="79"/>
  <c r="R33" i="79"/>
  <c r="T30" i="78"/>
  <c r="R30" i="78"/>
  <c r="N60" i="77"/>
  <c r="N54" i="77"/>
  <c r="N48" i="77"/>
  <c r="N42" i="77"/>
  <c r="N36" i="77"/>
  <c r="N30" i="77"/>
  <c r="N24" i="77"/>
  <c r="N18" i="77"/>
  <c r="N57" i="77"/>
  <c r="N39" i="77"/>
  <c r="N21" i="77"/>
  <c r="N53" i="77"/>
  <c r="N44" i="77"/>
  <c r="N35" i="77"/>
  <c r="N26" i="77"/>
  <c r="N17" i="77"/>
  <c r="N58" i="77"/>
  <c r="N55" i="77"/>
  <c r="N50" i="77"/>
  <c r="N29" i="77"/>
  <c r="N16" i="77"/>
  <c r="N40" i="77"/>
  <c r="N37" i="77"/>
  <c r="N32" i="77"/>
  <c r="N45" i="77"/>
  <c r="N22" i="77"/>
  <c r="N19" i="77"/>
  <c r="N27" i="77"/>
  <c r="N59" i="77"/>
  <c r="N49" i="77"/>
  <c r="N38" i="77"/>
  <c r="N33" i="77"/>
  <c r="N25" i="77"/>
  <c r="N46" i="77"/>
  <c r="N41" i="77"/>
  <c r="N31" i="77"/>
  <c r="N20" i="77"/>
  <c r="N28" i="77"/>
  <c r="N52" i="77"/>
  <c r="N56" i="77"/>
  <c r="N47" i="77"/>
  <c r="N51" i="77"/>
  <c r="N61" i="77"/>
  <c r="R28" i="15" s="1"/>
  <c r="Q61" i="77"/>
  <c r="R31" i="15" s="1"/>
  <c r="R22" i="15"/>
  <c r="R29" i="76"/>
  <c r="T29" i="76"/>
  <c r="P56" i="57"/>
  <c r="P50" i="57"/>
  <c r="P44" i="57"/>
  <c r="P38" i="57"/>
  <c r="P32" i="57"/>
  <c r="P26" i="57"/>
  <c r="P20" i="57"/>
  <c r="P24" i="57"/>
  <c r="P27" i="57"/>
  <c r="T45" i="57"/>
  <c r="R45" i="57"/>
  <c r="O46" i="57"/>
  <c r="P60" i="57"/>
  <c r="T56" i="87"/>
  <c r="K28" i="84"/>
  <c r="Q31" i="84"/>
  <c r="T37" i="84"/>
  <c r="R37" i="84"/>
  <c r="Q43" i="84"/>
  <c r="K47" i="84"/>
  <c r="Q50" i="84"/>
  <c r="Q57" i="84"/>
  <c r="T33" i="82"/>
  <c r="R33" i="82"/>
  <c r="R40" i="82"/>
  <c r="R43" i="82"/>
  <c r="N55" i="81"/>
  <c r="T57" i="81"/>
  <c r="R57" i="81"/>
  <c r="M59" i="80"/>
  <c r="M53" i="80"/>
  <c r="M47" i="80"/>
  <c r="M41" i="80"/>
  <c r="M35" i="80"/>
  <c r="M29" i="80"/>
  <c r="M23" i="80"/>
  <c r="M17" i="80"/>
  <c r="M60" i="80"/>
  <c r="M54" i="80"/>
  <c r="M48" i="80"/>
  <c r="M42" i="80"/>
  <c r="M36" i="80"/>
  <c r="M30" i="80"/>
  <c r="M24" i="80"/>
  <c r="M18" i="80"/>
  <c r="M26" i="80"/>
  <c r="M51" i="80"/>
  <c r="M43" i="80"/>
  <c r="M40" i="80"/>
  <c r="M32" i="80"/>
  <c r="M33" i="80"/>
  <c r="M16" i="80"/>
  <c r="M25" i="80"/>
  <c r="M27" i="80"/>
  <c r="M46" i="80"/>
  <c r="M34" i="80"/>
  <c r="M28" i="80"/>
  <c r="M22" i="80"/>
  <c r="R24" i="80"/>
  <c r="T24" i="80"/>
  <c r="M31" i="80"/>
  <c r="M44" i="80"/>
  <c r="R30" i="79"/>
  <c r="K33" i="79"/>
  <c r="R37" i="79"/>
  <c r="T37" i="79"/>
  <c r="R59" i="78"/>
  <c r="T59" i="78"/>
  <c r="O61" i="78"/>
  <c r="S29" i="15" s="1"/>
  <c r="S20" i="15"/>
  <c r="S23" i="15" s="1"/>
  <c r="O57" i="77"/>
  <c r="O48" i="77"/>
  <c r="O39" i="77"/>
  <c r="O30" i="77"/>
  <c r="O21" i="77"/>
  <c r="O53" i="77"/>
  <c r="O44" i="77"/>
  <c r="O35" i="77"/>
  <c r="O26" i="77"/>
  <c r="O17" i="77"/>
  <c r="O58" i="77"/>
  <c r="O49" i="77"/>
  <c r="O40" i="77"/>
  <c r="O31" i="77"/>
  <c r="O22" i="77"/>
  <c r="O37" i="77"/>
  <c r="O32" i="77"/>
  <c r="O24" i="77"/>
  <c r="O45" i="77"/>
  <c r="O19" i="77"/>
  <c r="O27" i="77"/>
  <c r="O56" i="77"/>
  <c r="O51" i="77"/>
  <c r="O43" i="77"/>
  <c r="O54" i="77"/>
  <c r="O46" i="77"/>
  <c r="O41" i="77"/>
  <c r="O20" i="77"/>
  <c r="O36" i="77"/>
  <c r="O28" i="77"/>
  <c r="O23" i="77"/>
  <c r="O52" i="77"/>
  <c r="O38" i="77"/>
  <c r="O25" i="77"/>
  <c r="O18" i="77"/>
  <c r="O16" i="77"/>
  <c r="O47" i="77"/>
  <c r="O42" i="77"/>
  <c r="O61" i="77"/>
  <c r="R29" i="15" s="1"/>
  <c r="O60" i="77"/>
  <c r="O34" i="77"/>
  <c r="O29" i="77"/>
  <c r="O17" i="15"/>
  <c r="L61" i="71"/>
  <c r="I46" i="15"/>
  <c r="Q56" i="57"/>
  <c r="Q50" i="57"/>
  <c r="Q44" i="57"/>
  <c r="Q38" i="57"/>
  <c r="Q32" i="57"/>
  <c r="Q26" i="57"/>
  <c r="Q20" i="57"/>
  <c r="Q57" i="57"/>
  <c r="Q51" i="57"/>
  <c r="Q45" i="57"/>
  <c r="Q39" i="57"/>
  <c r="Q33" i="57"/>
  <c r="Q27" i="57"/>
  <c r="Q21" i="57"/>
  <c r="O18" i="57"/>
  <c r="O21" i="57"/>
  <c r="Q24" i="57"/>
  <c r="P35" i="57"/>
  <c r="P43" i="57"/>
  <c r="P46" i="57"/>
  <c r="O54" i="57"/>
  <c r="O57" i="57"/>
  <c r="Q60" i="57"/>
  <c r="L55" i="87"/>
  <c r="L49" i="87"/>
  <c r="L43" i="87"/>
  <c r="L37" i="87"/>
  <c r="L58" i="87"/>
  <c r="L48" i="87"/>
  <c r="L41" i="87"/>
  <c r="L38" i="87"/>
  <c r="L34" i="87"/>
  <c r="L21" i="87"/>
  <c r="L45" i="87"/>
  <c r="L30" i="87"/>
  <c r="L26" i="87"/>
  <c r="L16" i="87"/>
  <c r="L29" i="87"/>
  <c r="L39" i="87"/>
  <c r="AA28" i="15"/>
  <c r="K16" i="84"/>
  <c r="K18" i="84"/>
  <c r="R24" i="84"/>
  <c r="R30" i="84"/>
  <c r="K37" i="84"/>
  <c r="Q40" i="84"/>
  <c r="R44" i="84"/>
  <c r="Q45" i="84"/>
  <c r="Q59" i="84"/>
  <c r="L59" i="82"/>
  <c r="L53" i="82"/>
  <c r="L47" i="82"/>
  <c r="L41" i="82"/>
  <c r="L35" i="82"/>
  <c r="L29" i="82"/>
  <c r="L23" i="82"/>
  <c r="L17" i="82"/>
  <c r="L54" i="82"/>
  <c r="L26" i="82"/>
  <c r="L18" i="82"/>
  <c r="L51" i="82"/>
  <c r="L43" i="82"/>
  <c r="L40" i="82"/>
  <c r="L60" i="82"/>
  <c r="L32" i="82"/>
  <c r="L44" i="82"/>
  <c r="L38" i="82"/>
  <c r="L36" i="82"/>
  <c r="L16" i="82"/>
  <c r="L57" i="82"/>
  <c r="L55" i="82"/>
  <c r="L34" i="82"/>
  <c r="L21" i="82"/>
  <c r="L49" i="82"/>
  <c r="L28" i="82"/>
  <c r="L19" i="82"/>
  <c r="L45" i="82"/>
  <c r="T61" i="82"/>
  <c r="M70" i="82" s="1"/>
  <c r="M68" i="82"/>
  <c r="W44" i="15" s="1"/>
  <c r="R61" i="82"/>
  <c r="R35" i="82"/>
  <c r="T39" i="82"/>
  <c r="R39" i="82"/>
  <c r="N61" i="81"/>
  <c r="V28" i="15" s="1"/>
  <c r="T23" i="81"/>
  <c r="R23" i="81"/>
  <c r="N60" i="80"/>
  <c r="N54" i="80"/>
  <c r="N48" i="80"/>
  <c r="N42" i="80"/>
  <c r="N36" i="80"/>
  <c r="N30" i="80"/>
  <c r="N24" i="80"/>
  <c r="N18" i="80"/>
  <c r="N59" i="80"/>
  <c r="N51" i="80"/>
  <c r="N43" i="80"/>
  <c r="N40" i="80"/>
  <c r="N32" i="80"/>
  <c r="N29" i="80"/>
  <c r="N57" i="80"/>
  <c r="N49" i="80"/>
  <c r="N46" i="80"/>
  <c r="N21" i="80"/>
  <c r="N25" i="80"/>
  <c r="N27" i="80"/>
  <c r="N58" i="80"/>
  <c r="N56" i="80"/>
  <c r="N52" i="80"/>
  <c r="N50" i="80"/>
  <c r="N44" i="80"/>
  <c r="N38" i="80"/>
  <c r="N19" i="80"/>
  <c r="N34" i="80"/>
  <c r="N17" i="80"/>
  <c r="N28" i="80"/>
  <c r="N55" i="80"/>
  <c r="M19" i="80"/>
  <c r="N22" i="80"/>
  <c r="N31" i="80"/>
  <c r="T47" i="80"/>
  <c r="R47" i="80"/>
  <c r="K17" i="79"/>
  <c r="T29" i="79"/>
  <c r="R29" i="79"/>
  <c r="R31" i="77"/>
  <c r="T31" i="77"/>
  <c r="O33" i="77"/>
  <c r="O55" i="77"/>
  <c r="R51" i="76"/>
  <c r="T51" i="72"/>
  <c r="R51" i="72"/>
  <c r="K61" i="71"/>
  <c r="O33" i="15" s="1"/>
  <c r="K56" i="71"/>
  <c r="K50" i="71"/>
  <c r="K44" i="71"/>
  <c r="K38" i="71"/>
  <c r="K32" i="71"/>
  <c r="K26" i="71"/>
  <c r="K20" i="71"/>
  <c r="K57" i="71"/>
  <c r="K51" i="71"/>
  <c r="K45" i="71"/>
  <c r="K39" i="71"/>
  <c r="K33" i="71"/>
  <c r="K27" i="71"/>
  <c r="K21" i="71"/>
  <c r="K60" i="71"/>
  <c r="O32" i="15" s="1"/>
  <c r="K58" i="71"/>
  <c r="K52" i="71"/>
  <c r="K46" i="71"/>
  <c r="K40" i="71"/>
  <c r="K34" i="71"/>
  <c r="K28" i="71"/>
  <c r="K22" i="71"/>
  <c r="K16" i="71"/>
  <c r="K55" i="71"/>
  <c r="K49" i="71"/>
  <c r="K43" i="71"/>
  <c r="K37" i="71"/>
  <c r="K31" i="71"/>
  <c r="K25" i="71"/>
  <c r="K19" i="71"/>
  <c r="K53" i="71"/>
  <c r="K17" i="71"/>
  <c r="K59" i="71"/>
  <c r="K42" i="71"/>
  <c r="K23" i="71"/>
  <c r="K48" i="71"/>
  <c r="K29" i="71"/>
  <c r="K35" i="71"/>
  <c r="K24" i="71"/>
  <c r="K41" i="71"/>
  <c r="K30" i="71"/>
  <c r="K54" i="71"/>
  <c r="L56" i="76"/>
  <c r="L50" i="76"/>
  <c r="L44" i="76"/>
  <c r="L38" i="76"/>
  <c r="L32" i="76"/>
  <c r="L26" i="76"/>
  <c r="L20" i="76"/>
  <c r="L57" i="76"/>
  <c r="L51" i="76"/>
  <c r="L45" i="76"/>
  <c r="L39" i="76"/>
  <c r="L58" i="76"/>
  <c r="L52" i="76"/>
  <c r="L46" i="76"/>
  <c r="L40" i="76"/>
  <c r="L33" i="76"/>
  <c r="L55" i="76"/>
  <c r="L49" i="76"/>
  <c r="L43" i="76"/>
  <c r="L37" i="76"/>
  <c r="L24" i="76"/>
  <c r="L29" i="76"/>
  <c r="L60" i="76"/>
  <c r="L54" i="76"/>
  <c r="L48" i="76"/>
  <c r="L42" i="76"/>
  <c r="L22" i="76"/>
  <c r="L19" i="76"/>
  <c r="L30" i="76"/>
  <c r="L25" i="76"/>
  <c r="L59" i="76"/>
  <c r="L53" i="76"/>
  <c r="L47" i="76"/>
  <c r="L36" i="76"/>
  <c r="L17" i="76"/>
  <c r="L34" i="76"/>
  <c r="L31" i="76"/>
  <c r="L28" i="76"/>
  <c r="R17" i="76"/>
  <c r="T17" i="76"/>
  <c r="T25" i="72"/>
  <c r="R25" i="72"/>
  <c r="T30" i="80"/>
  <c r="R30" i="80"/>
  <c r="T32" i="80"/>
  <c r="R32" i="80"/>
  <c r="T38" i="80"/>
  <c r="R38" i="80"/>
  <c r="T44" i="80"/>
  <c r="R44" i="80"/>
  <c r="T50" i="80"/>
  <c r="R50" i="80"/>
  <c r="R55" i="78"/>
  <c r="R37" i="78"/>
  <c r="R19" i="78"/>
  <c r="R21" i="78"/>
  <c r="R43" i="78"/>
  <c r="R16" i="78"/>
  <c r="R57" i="78"/>
  <c r="R54" i="78"/>
  <c r="R33" i="78"/>
  <c r="R60" i="78"/>
  <c r="R49" i="78"/>
  <c r="R34" i="78"/>
  <c r="R50" i="78"/>
  <c r="M69" i="78"/>
  <c r="C65" i="78"/>
  <c r="R32" i="77"/>
  <c r="T32" i="77"/>
  <c r="L21" i="76"/>
  <c r="C65" i="76"/>
  <c r="Q36" i="15" s="1"/>
  <c r="M69" i="76"/>
  <c r="R21" i="64"/>
  <c r="T21" i="64"/>
  <c r="Q55" i="82"/>
  <c r="Q49" i="82"/>
  <c r="Q43" i="82"/>
  <c r="Q37" i="82"/>
  <c r="Q31" i="82"/>
  <c r="Q25" i="82"/>
  <c r="Q19" i="82"/>
  <c r="Q56" i="82"/>
  <c r="Q50" i="82"/>
  <c r="Q44" i="82"/>
  <c r="Q38" i="82"/>
  <c r="Q32" i="82"/>
  <c r="Q26" i="82"/>
  <c r="Q20" i="82"/>
  <c r="Q60" i="82"/>
  <c r="Q52" i="82"/>
  <c r="Q27" i="82"/>
  <c r="Q24" i="82"/>
  <c r="Q16" i="82"/>
  <c r="Q41" i="82"/>
  <c r="Q58" i="82"/>
  <c r="Q33" i="82"/>
  <c r="Q30" i="82"/>
  <c r="R41" i="82"/>
  <c r="T17" i="81"/>
  <c r="R17" i="81"/>
  <c r="T29" i="81"/>
  <c r="R29" i="81"/>
  <c r="K34" i="81"/>
  <c r="T54" i="81"/>
  <c r="R54" i="81"/>
  <c r="K57" i="81"/>
  <c r="K59" i="81"/>
  <c r="K58" i="80"/>
  <c r="K52" i="80"/>
  <c r="K46" i="80"/>
  <c r="K40" i="80"/>
  <c r="K34" i="80"/>
  <c r="K28" i="80"/>
  <c r="K22" i="80"/>
  <c r="K16" i="80"/>
  <c r="K59" i="80"/>
  <c r="K53" i="80"/>
  <c r="K47" i="80"/>
  <c r="K41" i="80"/>
  <c r="K35" i="80"/>
  <c r="K29" i="80"/>
  <c r="K23" i="80"/>
  <c r="K17" i="80"/>
  <c r="K56" i="80"/>
  <c r="K48" i="80"/>
  <c r="K20" i="80"/>
  <c r="K45" i="80"/>
  <c r="K37" i="80"/>
  <c r="K54" i="80"/>
  <c r="K26" i="80"/>
  <c r="K18" i="80"/>
  <c r="K19" i="80"/>
  <c r="K21" i="80"/>
  <c r="K30" i="80"/>
  <c r="K32" i="80"/>
  <c r="K36" i="80"/>
  <c r="K38" i="80"/>
  <c r="R39" i="80"/>
  <c r="K44" i="80"/>
  <c r="R45" i="80"/>
  <c r="K50" i="80"/>
  <c r="K61" i="80"/>
  <c r="R41" i="79"/>
  <c r="R25" i="78"/>
  <c r="T46" i="78"/>
  <c r="R46" i="78"/>
  <c r="R52" i="78"/>
  <c r="T61" i="78"/>
  <c r="M70" i="78" s="1"/>
  <c r="K51" i="77"/>
  <c r="K47" i="77"/>
  <c r="K33" i="77"/>
  <c r="K29" i="77"/>
  <c r="K56" i="77"/>
  <c r="K38" i="77"/>
  <c r="K20" i="77"/>
  <c r="K52" i="77"/>
  <c r="K43" i="77"/>
  <c r="K34" i="77"/>
  <c r="K25" i="77"/>
  <c r="K16" i="77"/>
  <c r="K61" i="77"/>
  <c r="R33" i="15" s="1"/>
  <c r="K39" i="77"/>
  <c r="K26" i="77"/>
  <c r="K60" i="77"/>
  <c r="K21" i="77"/>
  <c r="K42" i="77"/>
  <c r="K58" i="77"/>
  <c r="K55" i="77"/>
  <c r="K53" i="77"/>
  <c r="K50" i="77"/>
  <c r="K24" i="77"/>
  <c r="K48" i="77"/>
  <c r="K40" i="77"/>
  <c r="K37" i="77"/>
  <c r="K35" i="77"/>
  <c r="K32" i="77"/>
  <c r="K27" i="77"/>
  <c r="K22" i="77"/>
  <c r="R16" i="72"/>
  <c r="R22" i="72"/>
  <c r="R28" i="72"/>
  <c r="R60" i="72"/>
  <c r="R40" i="72"/>
  <c r="R31" i="72"/>
  <c r="R17" i="72"/>
  <c r="R52" i="72"/>
  <c r="R29" i="72"/>
  <c r="R58" i="72"/>
  <c r="R49" i="72"/>
  <c r="R35" i="72"/>
  <c r="R47" i="72"/>
  <c r="R18" i="72"/>
  <c r="R59" i="72"/>
  <c r="R30" i="72"/>
  <c r="R23" i="72"/>
  <c r="R53" i="72"/>
  <c r="R46" i="72"/>
  <c r="R41" i="72"/>
  <c r="R34" i="72"/>
  <c r="R55" i="72"/>
  <c r="T39" i="72"/>
  <c r="R39" i="72"/>
  <c r="T30" i="69"/>
  <c r="R30" i="69"/>
  <c r="T32" i="69"/>
  <c r="R32" i="69"/>
  <c r="Q61" i="69"/>
  <c r="M31" i="15" s="1"/>
  <c r="N55" i="66"/>
  <c r="N45" i="66"/>
  <c r="N42" i="66"/>
  <c r="N32" i="66"/>
  <c r="N29" i="66"/>
  <c r="N52" i="66"/>
  <c r="N59" i="66"/>
  <c r="N49" i="66"/>
  <c r="N39" i="66"/>
  <c r="N36" i="66"/>
  <c r="N26" i="66"/>
  <c r="N23" i="66"/>
  <c r="N19" i="66"/>
  <c r="N35" i="66"/>
  <c r="N24" i="66"/>
  <c r="N17" i="66"/>
  <c r="N57" i="66"/>
  <c r="N53" i="66"/>
  <c r="N33" i="66"/>
  <c r="N44" i="66"/>
  <c r="N31" i="66"/>
  <c r="N22" i="66"/>
  <c r="N60" i="66"/>
  <c r="N51" i="66"/>
  <c r="N58" i="66"/>
  <c r="N56" i="66"/>
  <c r="N25" i="66"/>
  <c r="N18" i="66"/>
  <c r="N54" i="66"/>
  <c r="N43" i="66"/>
  <c r="N34" i="66"/>
  <c r="N16" i="66"/>
  <c r="N28" i="66"/>
  <c r="N37" i="66"/>
  <c r="N30" i="66"/>
  <c r="N48" i="66"/>
  <c r="N41" i="66"/>
  <c r="N50" i="66"/>
  <c r="N47" i="66"/>
  <c r="N21" i="66"/>
  <c r="N38" i="66"/>
  <c r="N40" i="66"/>
  <c r="N46" i="66"/>
  <c r="N27" i="66"/>
  <c r="K58" i="82"/>
  <c r="K52" i="82"/>
  <c r="K46" i="82"/>
  <c r="K40" i="82"/>
  <c r="K34" i="82"/>
  <c r="K28" i="82"/>
  <c r="K22" i="82"/>
  <c r="K16" i="82"/>
  <c r="K59" i="82"/>
  <c r="K53" i="82"/>
  <c r="K47" i="82"/>
  <c r="K41" i="82"/>
  <c r="K35" i="82"/>
  <c r="K29" i="82"/>
  <c r="K23" i="82"/>
  <c r="K17" i="82"/>
  <c r="K45" i="82"/>
  <c r="K37" i="82"/>
  <c r="K54" i="82"/>
  <c r="K26" i="82"/>
  <c r="K18" i="82"/>
  <c r="K51" i="82"/>
  <c r="K43" i="82"/>
  <c r="K24" i="82"/>
  <c r="T26" i="82"/>
  <c r="R26" i="82"/>
  <c r="Q35" i="82"/>
  <c r="T47" i="82"/>
  <c r="R47" i="82"/>
  <c r="R49" i="82"/>
  <c r="K17" i="81"/>
  <c r="K27" i="81"/>
  <c r="K29" i="81"/>
  <c r="K45" i="81"/>
  <c r="K52" i="81"/>
  <c r="R52" i="80"/>
  <c r="R16" i="80"/>
  <c r="R58" i="80"/>
  <c r="R22" i="80"/>
  <c r="T27" i="80"/>
  <c r="R27" i="80"/>
  <c r="T17" i="79"/>
  <c r="R17" i="79"/>
  <c r="T20" i="79"/>
  <c r="R20" i="79"/>
  <c r="R22" i="79"/>
  <c r="T49" i="79"/>
  <c r="R49" i="79"/>
  <c r="R35" i="78"/>
  <c r="T35" i="78"/>
  <c r="T50" i="78"/>
  <c r="T54" i="77"/>
  <c r="R54" i="77"/>
  <c r="R36" i="72"/>
  <c r="T36" i="72"/>
  <c r="T17" i="70"/>
  <c r="R17" i="70"/>
  <c r="T24" i="69"/>
  <c r="R24" i="69"/>
  <c r="T51" i="78"/>
  <c r="R51" i="78"/>
  <c r="K18" i="77"/>
  <c r="K54" i="77"/>
  <c r="R26" i="76"/>
  <c r="T26" i="76"/>
  <c r="T32" i="76"/>
  <c r="R32" i="76"/>
  <c r="T60" i="76"/>
  <c r="R60" i="76"/>
  <c r="T21" i="72"/>
  <c r="R21" i="72"/>
  <c r="K55" i="81"/>
  <c r="K49" i="81"/>
  <c r="K43" i="81"/>
  <c r="K37" i="81"/>
  <c r="K31" i="81"/>
  <c r="K25" i="81"/>
  <c r="K19" i="81"/>
  <c r="K56" i="81"/>
  <c r="K50" i="81"/>
  <c r="K44" i="81"/>
  <c r="K38" i="81"/>
  <c r="K32" i="81"/>
  <c r="K26" i="81"/>
  <c r="K20" i="81"/>
  <c r="K58" i="81"/>
  <c r="K30" i="81"/>
  <c r="K47" i="81"/>
  <c r="K39" i="81"/>
  <c r="K16" i="81"/>
  <c r="K36" i="81"/>
  <c r="K22" i="81"/>
  <c r="T35" i="81"/>
  <c r="R35" i="81"/>
  <c r="K40" i="81"/>
  <c r="K42" i="81"/>
  <c r="T33" i="80"/>
  <c r="R33" i="80"/>
  <c r="R18" i="78"/>
  <c r="R39" i="78"/>
  <c r="T18" i="76"/>
  <c r="R18" i="76"/>
  <c r="Q60" i="69"/>
  <c r="Q54" i="69"/>
  <c r="Q48" i="69"/>
  <c r="Q42" i="69"/>
  <c r="Q36" i="69"/>
  <c r="Q30" i="69"/>
  <c r="Q24" i="69"/>
  <c r="Q18" i="69"/>
  <c r="Q55" i="69"/>
  <c r="Q49" i="69"/>
  <c r="Q43" i="69"/>
  <c r="Q37" i="69"/>
  <c r="Q31" i="69"/>
  <c r="Q44" i="69"/>
  <c r="Q41" i="69"/>
  <c r="Q26" i="69"/>
  <c r="Q50" i="69"/>
  <c r="Q47" i="69"/>
  <c r="Q16" i="69"/>
  <c r="Q56" i="69"/>
  <c r="Q53" i="69"/>
  <c r="Q33" i="69"/>
  <c r="Q23" i="69"/>
  <c r="Q45" i="69"/>
  <c r="Q57" i="69"/>
  <c r="Q58" i="69"/>
  <c r="Q46" i="69"/>
  <c r="Q19" i="69"/>
  <c r="Q40" i="69"/>
  <c r="Q17" i="69"/>
  <c r="Q29" i="69"/>
  <c r="Q27" i="69"/>
  <c r="Q22" i="69"/>
  <c r="Q20" i="69"/>
  <c r="Q32" i="69"/>
  <c r="Q39" i="69"/>
  <c r="Q25" i="69"/>
  <c r="Q28" i="69"/>
  <c r="Q21" i="69"/>
  <c r="Q52" i="69"/>
  <c r="Q34" i="69"/>
  <c r="Q51" i="69"/>
  <c r="T20" i="15"/>
  <c r="T23" i="15" s="1"/>
  <c r="M55" i="87"/>
  <c r="M49" i="87"/>
  <c r="M43" i="87"/>
  <c r="M37" i="87"/>
  <c r="M31" i="87"/>
  <c r="M25" i="87"/>
  <c r="M16" i="87"/>
  <c r="M22" i="87"/>
  <c r="M52" i="87"/>
  <c r="T58" i="87"/>
  <c r="R58" i="87"/>
  <c r="R24" i="82"/>
  <c r="T32" i="82"/>
  <c r="R32" i="82"/>
  <c r="T38" i="82"/>
  <c r="R38" i="82"/>
  <c r="T41" i="82"/>
  <c r="T44" i="82"/>
  <c r="R44" i="82"/>
  <c r="T49" i="82"/>
  <c r="Q51" i="82"/>
  <c r="M69" i="82"/>
  <c r="K24" i="81"/>
  <c r="K35" i="81"/>
  <c r="T61" i="81"/>
  <c r="M70" i="81" s="1"/>
  <c r="R21" i="80"/>
  <c r="R28" i="80"/>
  <c r="K33" i="80"/>
  <c r="R36" i="80"/>
  <c r="T22" i="79"/>
  <c r="T42" i="79"/>
  <c r="R42" i="79"/>
  <c r="R50" i="79"/>
  <c r="M68" i="79"/>
  <c r="T44" i="15" s="1"/>
  <c r="T61" i="79"/>
  <c r="M70" i="79" s="1"/>
  <c r="R61" i="79"/>
  <c r="L56" i="78"/>
  <c r="L50" i="78"/>
  <c r="L44" i="78"/>
  <c r="L38" i="78"/>
  <c r="L32" i="78"/>
  <c r="L26" i="78"/>
  <c r="L20" i="78"/>
  <c r="L57" i="78"/>
  <c r="L39" i="78"/>
  <c r="L21" i="78"/>
  <c r="L48" i="78"/>
  <c r="L30" i="78"/>
  <c r="L53" i="78"/>
  <c r="L35" i="78"/>
  <c r="L17" i="78"/>
  <c r="L28" i="78"/>
  <c r="L60" i="78"/>
  <c r="L52" i="78"/>
  <c r="L36" i="78"/>
  <c r="L31" i="78"/>
  <c r="L58" i="78"/>
  <c r="L55" i="78"/>
  <c r="L47" i="78"/>
  <c r="L23" i="78"/>
  <c r="L45" i="78"/>
  <c r="L42" i="78"/>
  <c r="L34" i="78"/>
  <c r="L18" i="78"/>
  <c r="L27" i="78"/>
  <c r="L24" i="78"/>
  <c r="R61" i="78"/>
  <c r="L33" i="78"/>
  <c r="T38" i="78"/>
  <c r="R38" i="78"/>
  <c r="L51" i="78"/>
  <c r="T23" i="77"/>
  <c r="R23" i="77"/>
  <c r="T35" i="77"/>
  <c r="R35" i="77"/>
  <c r="K45" i="77"/>
  <c r="T49" i="77"/>
  <c r="N56" i="87"/>
  <c r="N50" i="87"/>
  <c r="N44" i="87"/>
  <c r="N38" i="87"/>
  <c r="N16" i="87"/>
  <c r="N22" i="87"/>
  <c r="M26" i="87"/>
  <c r="M30" i="87"/>
  <c r="O35" i="87"/>
  <c r="O42" i="87"/>
  <c r="M45" i="87"/>
  <c r="N52" i="87"/>
  <c r="T25" i="84"/>
  <c r="R25" i="84"/>
  <c r="N26" i="84"/>
  <c r="N33" i="84"/>
  <c r="T49" i="84"/>
  <c r="R49" i="84"/>
  <c r="N50" i="84"/>
  <c r="Q17" i="82"/>
  <c r="T30" i="82"/>
  <c r="R30" i="82"/>
  <c r="K32" i="82"/>
  <c r="K36" i="82"/>
  <c r="K38" i="82"/>
  <c r="K44" i="82"/>
  <c r="Q45" i="82"/>
  <c r="Q47" i="82"/>
  <c r="T50" i="82"/>
  <c r="R50" i="82"/>
  <c r="R51" i="82"/>
  <c r="M61" i="82"/>
  <c r="W27" i="15" s="1"/>
  <c r="R25" i="81"/>
  <c r="R27" i="81"/>
  <c r="K33" i="81"/>
  <c r="R45" i="81"/>
  <c r="R50" i="81"/>
  <c r="R52" i="81"/>
  <c r="K61" i="81"/>
  <c r="L16" i="80"/>
  <c r="R17" i="80"/>
  <c r="K31" i="80"/>
  <c r="R34" i="80"/>
  <c r="K39" i="80"/>
  <c r="R40" i="80"/>
  <c r="R42" i="80"/>
  <c r="R46" i="80"/>
  <c r="R48" i="80"/>
  <c r="R54" i="80"/>
  <c r="T23" i="79"/>
  <c r="R23" i="79"/>
  <c r="T26" i="79"/>
  <c r="R26" i="79"/>
  <c r="R45" i="79"/>
  <c r="M48" i="78"/>
  <c r="M30" i="78"/>
  <c r="M53" i="78"/>
  <c r="M44" i="78"/>
  <c r="M35" i="78"/>
  <c r="M26" i="78"/>
  <c r="M17" i="78"/>
  <c r="M58" i="78"/>
  <c r="M49" i="78"/>
  <c r="M40" i="78"/>
  <c r="M31" i="78"/>
  <c r="M22" i="78"/>
  <c r="M60" i="78"/>
  <c r="M52" i="78"/>
  <c r="M36" i="78"/>
  <c r="M20" i="78"/>
  <c r="M55" i="78"/>
  <c r="M47" i="78"/>
  <c r="M39" i="78"/>
  <c r="M23" i="78"/>
  <c r="M50" i="78"/>
  <c r="M45" i="78"/>
  <c r="M42" i="78"/>
  <c r="M34" i="78"/>
  <c r="M18" i="78"/>
  <c r="M37" i="78"/>
  <c r="M29" i="78"/>
  <c r="M21" i="78"/>
  <c r="M56" i="78"/>
  <c r="M59" i="78"/>
  <c r="M51" i="78"/>
  <c r="M43" i="78"/>
  <c r="R22" i="78"/>
  <c r="R26" i="78"/>
  <c r="M33" i="78"/>
  <c r="K23" i="77"/>
  <c r="K30" i="77"/>
  <c r="T59" i="77"/>
  <c r="R59" i="77"/>
  <c r="L61" i="76"/>
  <c r="L18" i="76"/>
  <c r="R20" i="76"/>
  <c r="Q57" i="70"/>
  <c r="Q51" i="70"/>
  <c r="Q45" i="70"/>
  <c r="Q39" i="70"/>
  <c r="Q33" i="70"/>
  <c r="Q27" i="70"/>
  <c r="Q21" i="70"/>
  <c r="Q55" i="70"/>
  <c r="Q31" i="70"/>
  <c r="Q52" i="70"/>
  <c r="Q38" i="70"/>
  <c r="Q28" i="70"/>
  <c r="Q59" i="70"/>
  <c r="Q42" i="70"/>
  <c r="Q35" i="70"/>
  <c r="Q17" i="70"/>
  <c r="Q24" i="70"/>
  <c r="Q22" i="70"/>
  <c r="Q43" i="70"/>
  <c r="Q36" i="70"/>
  <c r="Q29" i="70"/>
  <c r="Q50" i="70"/>
  <c r="Q48" i="70"/>
  <c r="Q46" i="70"/>
  <c r="Q41" i="70"/>
  <c r="Q32" i="70"/>
  <c r="Q25" i="70"/>
  <c r="Q20" i="70"/>
  <c r="Q30" i="70"/>
  <c r="Q18" i="70"/>
  <c r="Q58" i="70"/>
  <c r="Q37" i="70"/>
  <c r="Q23" i="70"/>
  <c r="Q49" i="70"/>
  <c r="Q16" i="70"/>
  <c r="Q60" i="70"/>
  <c r="Q53" i="70"/>
  <c r="Q44" i="70"/>
  <c r="Q34" i="70"/>
  <c r="Q19" i="70"/>
  <c r="Q47" i="70"/>
  <c r="Q54" i="70"/>
  <c r="O56" i="87"/>
  <c r="O50" i="87"/>
  <c r="O44" i="87"/>
  <c r="O38" i="87"/>
  <c r="O32" i="87"/>
  <c r="O26" i="87"/>
  <c r="O16" i="87"/>
  <c r="M21" i="87"/>
  <c r="O22" i="87"/>
  <c r="N26" i="87"/>
  <c r="N30" i="87"/>
  <c r="M34" i="87"/>
  <c r="M38" i="87"/>
  <c r="M41" i="87"/>
  <c r="N45" i="87"/>
  <c r="M48" i="87"/>
  <c r="O52" i="87"/>
  <c r="N55" i="87"/>
  <c r="N59" i="84"/>
  <c r="N53" i="84"/>
  <c r="N47" i="84"/>
  <c r="N41" i="84"/>
  <c r="N35" i="84"/>
  <c r="N29" i="84"/>
  <c r="N23" i="84"/>
  <c r="N17" i="84"/>
  <c r="N19" i="84"/>
  <c r="N43" i="84"/>
  <c r="X32" i="15"/>
  <c r="R19" i="82"/>
  <c r="K30" i="82"/>
  <c r="K42" i="82"/>
  <c r="K50" i="82"/>
  <c r="Q53" i="82"/>
  <c r="Q57" i="82"/>
  <c r="N61" i="82"/>
  <c r="T20" i="81"/>
  <c r="K60" i="81"/>
  <c r="V32" i="15" s="1"/>
  <c r="L59" i="80"/>
  <c r="L53" i="80"/>
  <c r="L47" i="80"/>
  <c r="L41" i="80"/>
  <c r="L35" i="80"/>
  <c r="L29" i="80"/>
  <c r="L23" i="80"/>
  <c r="L17" i="80"/>
  <c r="L56" i="80"/>
  <c r="L45" i="80"/>
  <c r="L37" i="80"/>
  <c r="L34" i="80"/>
  <c r="L54" i="80"/>
  <c r="L26" i="80"/>
  <c r="L18" i="80"/>
  <c r="L51" i="80"/>
  <c r="L43" i="80"/>
  <c r="L40" i="80"/>
  <c r="T61" i="80"/>
  <c r="M70" i="80" s="1"/>
  <c r="L20" i="80"/>
  <c r="L22" i="80"/>
  <c r="R23" i="80"/>
  <c r="L31" i="80"/>
  <c r="L39" i="80"/>
  <c r="M68" i="80"/>
  <c r="U44" i="15" s="1"/>
  <c r="T18" i="78"/>
  <c r="L25" i="78"/>
  <c r="L29" i="78"/>
  <c r="M38" i="78"/>
  <c r="T56" i="78"/>
  <c r="R56" i="78"/>
  <c r="R58" i="78"/>
  <c r="T36" i="77"/>
  <c r="R36" i="77"/>
  <c r="K57" i="77"/>
  <c r="K59" i="77"/>
  <c r="T16" i="76"/>
  <c r="R16" i="76"/>
  <c r="L41" i="76"/>
  <c r="T54" i="76"/>
  <c r="R54" i="76"/>
  <c r="P55" i="77"/>
  <c r="P49" i="77"/>
  <c r="P43" i="77"/>
  <c r="P37" i="77"/>
  <c r="P31" i="77"/>
  <c r="P25" i="77"/>
  <c r="P19" i="77"/>
  <c r="P53" i="77"/>
  <c r="P44" i="77"/>
  <c r="P35" i="77"/>
  <c r="P26" i="77"/>
  <c r="P17" i="77"/>
  <c r="P58" i="77"/>
  <c r="P40" i="77"/>
  <c r="P22" i="77"/>
  <c r="P18" i="77"/>
  <c r="T27" i="77"/>
  <c r="R27" i="77"/>
  <c r="Q52" i="77"/>
  <c r="P61" i="77"/>
  <c r="R30" i="15" s="1"/>
  <c r="R41" i="76"/>
  <c r="T41" i="76"/>
  <c r="R55" i="71"/>
  <c r="R49" i="71"/>
  <c r="R43" i="71"/>
  <c r="R37" i="71"/>
  <c r="R31" i="71"/>
  <c r="R25" i="71"/>
  <c r="R19" i="71"/>
  <c r="R56" i="71"/>
  <c r="R50" i="71"/>
  <c r="R44" i="71"/>
  <c r="R38" i="71"/>
  <c r="R32" i="71"/>
  <c r="R26" i="71"/>
  <c r="R20" i="71"/>
  <c r="R57" i="71"/>
  <c r="R51" i="71"/>
  <c r="R45" i="71"/>
  <c r="R39" i="71"/>
  <c r="R33" i="71"/>
  <c r="R27" i="71"/>
  <c r="R21" i="71"/>
  <c r="T41" i="69"/>
  <c r="R41" i="69"/>
  <c r="R61" i="66"/>
  <c r="T61" i="66"/>
  <c r="M70" i="66" s="1"/>
  <c r="M68" i="66"/>
  <c r="L44" i="15" s="1"/>
  <c r="T44" i="65"/>
  <c r="R44" i="65"/>
  <c r="T60" i="64"/>
  <c r="R60" i="64"/>
  <c r="T43" i="62"/>
  <c r="R43" i="62"/>
  <c r="R53" i="78"/>
  <c r="Q58" i="77"/>
  <c r="Q40" i="77"/>
  <c r="Q22" i="77"/>
  <c r="Q49" i="77"/>
  <c r="Q31" i="77"/>
  <c r="Q54" i="77"/>
  <c r="Q45" i="77"/>
  <c r="Q36" i="77"/>
  <c r="Q27" i="77"/>
  <c r="Q18" i="77"/>
  <c r="P23" i="77"/>
  <c r="P28" i="77"/>
  <c r="P36" i="77"/>
  <c r="T45" i="77"/>
  <c r="R45" i="77"/>
  <c r="R33" i="69"/>
  <c r="R39" i="69"/>
  <c r="R27" i="69"/>
  <c r="R61" i="69"/>
  <c r="R51" i="69"/>
  <c r="R60" i="69"/>
  <c r="R40" i="69"/>
  <c r="R44" i="69"/>
  <c r="R29" i="69"/>
  <c r="R38" i="69"/>
  <c r="R18" i="69"/>
  <c r="R35" i="69"/>
  <c r="T20" i="69"/>
  <c r="R20" i="69"/>
  <c r="R45" i="69"/>
  <c r="T50" i="69"/>
  <c r="R50" i="69"/>
  <c r="M69" i="69"/>
  <c r="C65" i="69"/>
  <c r="T61" i="69"/>
  <c r="M70" i="69" s="1"/>
  <c r="M56" i="64"/>
  <c r="M50" i="64"/>
  <c r="M44" i="64"/>
  <c r="M38" i="64"/>
  <c r="M32" i="64"/>
  <c r="M26" i="64"/>
  <c r="M20" i="64"/>
  <c r="M58" i="64"/>
  <c r="M34" i="64"/>
  <c r="M55" i="64"/>
  <c r="M48" i="64"/>
  <c r="M45" i="64"/>
  <c r="M31" i="64"/>
  <c r="M24" i="64"/>
  <c r="M21" i="64"/>
  <c r="M52" i="64"/>
  <c r="M28" i="64"/>
  <c r="M60" i="64"/>
  <c r="M46" i="64"/>
  <c r="M41" i="64"/>
  <c r="M39" i="64"/>
  <c r="M29" i="64"/>
  <c r="M53" i="64"/>
  <c r="M27" i="64"/>
  <c r="M49" i="64"/>
  <c r="M59" i="64"/>
  <c r="M36" i="64"/>
  <c r="M16" i="64"/>
  <c r="M47" i="64"/>
  <c r="M51" i="64"/>
  <c r="M37" i="64"/>
  <c r="M30" i="64"/>
  <c r="M25" i="64"/>
  <c r="M23" i="64"/>
  <c r="M18" i="64"/>
  <c r="M54" i="64"/>
  <c r="M22" i="64"/>
  <c r="M43" i="64"/>
  <c r="M33" i="64"/>
  <c r="M17" i="64"/>
  <c r="M40" i="64"/>
  <c r="M19" i="64"/>
  <c r="M57" i="64"/>
  <c r="R21" i="69"/>
  <c r="M42" i="64"/>
  <c r="R38" i="79"/>
  <c r="T38" i="79"/>
  <c r="N44" i="79"/>
  <c r="N49" i="79"/>
  <c r="N57" i="79"/>
  <c r="N57" i="78"/>
  <c r="N51" i="78"/>
  <c r="N45" i="78"/>
  <c r="N39" i="78"/>
  <c r="N33" i="78"/>
  <c r="N27" i="78"/>
  <c r="N21" i="78"/>
  <c r="N53" i="78"/>
  <c r="N44" i="78"/>
  <c r="N35" i="78"/>
  <c r="N26" i="78"/>
  <c r="N17" i="78"/>
  <c r="N58" i="78"/>
  <c r="N49" i="78"/>
  <c r="N40" i="78"/>
  <c r="N31" i="78"/>
  <c r="N22" i="78"/>
  <c r="R23" i="78"/>
  <c r="T23" i="78"/>
  <c r="K50" i="78"/>
  <c r="Q20" i="77"/>
  <c r="Q25" i="77"/>
  <c r="R28" i="77"/>
  <c r="P33" i="77"/>
  <c r="P38" i="77"/>
  <c r="Q41" i="77"/>
  <c r="Q46" i="77"/>
  <c r="R50" i="77"/>
  <c r="T50" i="77"/>
  <c r="P59" i="77"/>
  <c r="Q59" i="76"/>
  <c r="Q53" i="76"/>
  <c r="Q47" i="76"/>
  <c r="Q41" i="76"/>
  <c r="Q56" i="76"/>
  <c r="Q50" i="76"/>
  <c r="Q44" i="76"/>
  <c r="Q38" i="76"/>
  <c r="Q34" i="76"/>
  <c r="Q30" i="76"/>
  <c r="Q21" i="76"/>
  <c r="Q26" i="76"/>
  <c r="Q17" i="76"/>
  <c r="Q35" i="76"/>
  <c r="Q31" i="76"/>
  <c r="Q60" i="76"/>
  <c r="Q32" i="76"/>
  <c r="Q37" i="76"/>
  <c r="R47" i="76"/>
  <c r="Q48" i="76"/>
  <c r="T44" i="70"/>
  <c r="R44" i="70"/>
  <c r="T58" i="70"/>
  <c r="R58" i="70"/>
  <c r="R58" i="69"/>
  <c r="M35" i="64"/>
  <c r="R37" i="62"/>
  <c r="T37" i="62"/>
  <c r="T47" i="81"/>
  <c r="R47" i="81"/>
  <c r="O60" i="80"/>
  <c r="O54" i="80"/>
  <c r="O48" i="80"/>
  <c r="O42" i="80"/>
  <c r="O36" i="80"/>
  <c r="O30" i="80"/>
  <c r="O24" i="80"/>
  <c r="O18" i="80"/>
  <c r="O55" i="80"/>
  <c r="O49" i="80"/>
  <c r="O43" i="80"/>
  <c r="O37" i="80"/>
  <c r="O31" i="80"/>
  <c r="O25" i="80"/>
  <c r="O19" i="80"/>
  <c r="O35" i="80"/>
  <c r="O38" i="80"/>
  <c r="N33" i="79"/>
  <c r="R56" i="79"/>
  <c r="T56" i="79"/>
  <c r="O58" i="78"/>
  <c r="O49" i="78"/>
  <c r="O40" i="78"/>
  <c r="O31" i="78"/>
  <c r="O22" i="78"/>
  <c r="O54" i="78"/>
  <c r="O45" i="78"/>
  <c r="O36" i="78"/>
  <c r="O27" i="78"/>
  <c r="O18" i="78"/>
  <c r="O21" i="78"/>
  <c r="K23" i="78"/>
  <c r="N29" i="78"/>
  <c r="N37" i="78"/>
  <c r="R40" i="78"/>
  <c r="K47" i="78"/>
  <c r="K55" i="78"/>
  <c r="K58" i="78"/>
  <c r="Q17" i="77"/>
  <c r="R25" i="77"/>
  <c r="P30" i="77"/>
  <c r="Q33" i="77"/>
  <c r="Q38" i="77"/>
  <c r="Q43" i="77"/>
  <c r="R46" i="77"/>
  <c r="P51" i="77"/>
  <c r="P56" i="77"/>
  <c r="Q59" i="77"/>
  <c r="Q18" i="76"/>
  <c r="Q54" i="76"/>
  <c r="R60" i="71"/>
  <c r="R42" i="70"/>
  <c r="R36" i="70"/>
  <c r="R29" i="70"/>
  <c r="R57" i="70"/>
  <c r="R50" i="70"/>
  <c r="R60" i="70"/>
  <c r="R53" i="70"/>
  <c r="R27" i="70"/>
  <c r="R37" i="70"/>
  <c r="R56" i="70"/>
  <c r="R54" i="70"/>
  <c r="R33" i="70"/>
  <c r="R26" i="70"/>
  <c r="R19" i="70"/>
  <c r="R23" i="70"/>
  <c r="R51" i="70"/>
  <c r="R55" i="70"/>
  <c r="R28" i="69"/>
  <c r="R42" i="69"/>
  <c r="T42" i="69"/>
  <c r="T47" i="65"/>
  <c r="R47" i="65"/>
  <c r="L16" i="84"/>
  <c r="L22" i="84"/>
  <c r="L28" i="84"/>
  <c r="L34" i="84"/>
  <c r="L40" i="84"/>
  <c r="L46" i="84"/>
  <c r="L52" i="84"/>
  <c r="O60" i="82"/>
  <c r="O54" i="82"/>
  <c r="O48" i="82"/>
  <c r="O42" i="82"/>
  <c r="O36" i="82"/>
  <c r="O30" i="82"/>
  <c r="O24" i="82"/>
  <c r="O18" i="82"/>
  <c r="O55" i="82"/>
  <c r="O49" i="82"/>
  <c r="O43" i="82"/>
  <c r="O37" i="82"/>
  <c r="O31" i="82"/>
  <c r="O25" i="82"/>
  <c r="O19" i="82"/>
  <c r="O35" i="82"/>
  <c r="O38" i="82"/>
  <c r="P55" i="80"/>
  <c r="P49" i="80"/>
  <c r="P43" i="80"/>
  <c r="P37" i="80"/>
  <c r="P31" i="80"/>
  <c r="P25" i="80"/>
  <c r="P19" i="80"/>
  <c r="T20" i="80"/>
  <c r="R20" i="80"/>
  <c r="O21" i="80"/>
  <c r="P35" i="80"/>
  <c r="P38" i="80"/>
  <c r="O46" i="80"/>
  <c r="T56" i="80"/>
  <c r="R56" i="80"/>
  <c r="O57" i="80"/>
  <c r="L59" i="79"/>
  <c r="L53" i="79"/>
  <c r="L47" i="79"/>
  <c r="L41" i="79"/>
  <c r="L35" i="79"/>
  <c r="L29" i="79"/>
  <c r="L44" i="79"/>
  <c r="L58" i="79"/>
  <c r="L49" i="79"/>
  <c r="L40" i="79"/>
  <c r="L31" i="79"/>
  <c r="L26" i="79"/>
  <c r="L20" i="79"/>
  <c r="L54" i="79"/>
  <c r="L36" i="79"/>
  <c r="L16" i="79"/>
  <c r="N25" i="79"/>
  <c r="N28" i="79"/>
  <c r="L30" i="79"/>
  <c r="L38" i="79"/>
  <c r="L46" i="79"/>
  <c r="N18" i="78"/>
  <c r="O26" i="78"/>
  <c r="T28" i="78"/>
  <c r="R28" i="78"/>
  <c r="O29" i="78"/>
  <c r="K31" i="78"/>
  <c r="N34" i="78"/>
  <c r="K36" i="78"/>
  <c r="O37" i="78"/>
  <c r="N42" i="78"/>
  <c r="R48" i="78"/>
  <c r="N50" i="78"/>
  <c r="K60" i="78"/>
  <c r="S32" i="15" s="1"/>
  <c r="R17" i="77"/>
  <c r="Q30" i="77"/>
  <c r="R33" i="77"/>
  <c r="Q35" i="77"/>
  <c r="R43" i="77"/>
  <c r="P48" i="77"/>
  <c r="Q51" i="77"/>
  <c r="Q56" i="77"/>
  <c r="T22" i="76"/>
  <c r="R22" i="76"/>
  <c r="R34" i="76"/>
  <c r="Q39" i="76"/>
  <c r="M60" i="72"/>
  <c r="M54" i="72"/>
  <c r="M48" i="72"/>
  <c r="M42" i="72"/>
  <c r="M36" i="72"/>
  <c r="M30" i="72"/>
  <c r="M24" i="72"/>
  <c r="M18" i="72"/>
  <c r="M58" i="72"/>
  <c r="M38" i="72"/>
  <c r="M35" i="72"/>
  <c r="M44" i="72"/>
  <c r="M41" i="72"/>
  <c r="M50" i="72"/>
  <c r="M47" i="72"/>
  <c r="M21" i="72"/>
  <c r="M59" i="72"/>
  <c r="M33" i="72"/>
  <c r="M19" i="72"/>
  <c r="M45" i="72"/>
  <c r="M31" i="72"/>
  <c r="M22" i="72"/>
  <c r="M61" i="72"/>
  <c r="P27" i="15" s="1"/>
  <c r="M51" i="72"/>
  <c r="M37" i="72"/>
  <c r="M28" i="72"/>
  <c r="M49" i="72"/>
  <c r="M40" i="72"/>
  <c r="M20" i="72"/>
  <c r="M17" i="72"/>
  <c r="O16" i="72"/>
  <c r="O28" i="72"/>
  <c r="R37" i="72"/>
  <c r="R50" i="72"/>
  <c r="M52" i="72"/>
  <c r="T57" i="72"/>
  <c r="R57" i="72"/>
  <c r="N61" i="72"/>
  <c r="P28" i="15" s="1"/>
  <c r="K61" i="72"/>
  <c r="P33" i="15" s="1"/>
  <c r="L58" i="71"/>
  <c r="L56" i="71"/>
  <c r="L50" i="71"/>
  <c r="L44" i="71"/>
  <c r="L38" i="71"/>
  <c r="L32" i="71"/>
  <c r="L26" i="71"/>
  <c r="L20" i="71"/>
  <c r="L57" i="71"/>
  <c r="L51" i="71"/>
  <c r="L45" i="71"/>
  <c r="L39" i="71"/>
  <c r="L33" i="71"/>
  <c r="L27" i="71"/>
  <c r="L21" i="71"/>
  <c r="L54" i="71"/>
  <c r="L48" i="71"/>
  <c r="L42" i="71"/>
  <c r="L36" i="71"/>
  <c r="L30" i="71"/>
  <c r="L24" i="71"/>
  <c r="L18" i="71"/>
  <c r="L55" i="71"/>
  <c r="L49" i="71"/>
  <c r="L43" i="71"/>
  <c r="L37" i="71"/>
  <c r="L31" i="71"/>
  <c r="L25" i="71"/>
  <c r="L19" i="71"/>
  <c r="J61" i="71"/>
  <c r="G61" i="71"/>
  <c r="R20" i="70"/>
  <c r="R30" i="70"/>
  <c r="R32" i="70"/>
  <c r="T45" i="70"/>
  <c r="R45" i="70"/>
  <c r="T33" i="64"/>
  <c r="R33" i="64"/>
  <c r="M16" i="84"/>
  <c r="M22" i="84"/>
  <c r="M28" i="84"/>
  <c r="M34" i="84"/>
  <c r="M40" i="84"/>
  <c r="M46" i="84"/>
  <c r="M52" i="84"/>
  <c r="P55" i="82"/>
  <c r="P49" i="82"/>
  <c r="P43" i="82"/>
  <c r="P37" i="82"/>
  <c r="P31" i="82"/>
  <c r="P25" i="82"/>
  <c r="P19" i="82"/>
  <c r="T20" i="82"/>
  <c r="R20" i="82"/>
  <c r="O21" i="82"/>
  <c r="P35" i="82"/>
  <c r="P38" i="82"/>
  <c r="O46" i="82"/>
  <c r="T56" i="82"/>
  <c r="R56" i="82"/>
  <c r="O57" i="82"/>
  <c r="L56" i="81"/>
  <c r="L50" i="81"/>
  <c r="L44" i="81"/>
  <c r="L38" i="81"/>
  <c r="L32" i="81"/>
  <c r="L26" i="81"/>
  <c r="L20" i="81"/>
  <c r="L16" i="81"/>
  <c r="L39" i="81"/>
  <c r="T41" i="81"/>
  <c r="R41" i="81"/>
  <c r="L47" i="81"/>
  <c r="Q55" i="80"/>
  <c r="Q49" i="80"/>
  <c r="Q43" i="80"/>
  <c r="Q37" i="80"/>
  <c r="Q31" i="80"/>
  <c r="Q25" i="80"/>
  <c r="Q19" i="80"/>
  <c r="Q56" i="80"/>
  <c r="Q50" i="80"/>
  <c r="Q44" i="80"/>
  <c r="Q38" i="80"/>
  <c r="Q32" i="80"/>
  <c r="Q26" i="80"/>
  <c r="Q20" i="80"/>
  <c r="P18" i="80"/>
  <c r="P21" i="80"/>
  <c r="O29" i="80"/>
  <c r="O32" i="80"/>
  <c r="Q35" i="80"/>
  <c r="P46" i="80"/>
  <c r="P54" i="80"/>
  <c r="P57" i="80"/>
  <c r="M58" i="79"/>
  <c r="M49" i="79"/>
  <c r="M40" i="79"/>
  <c r="M31" i="79"/>
  <c r="M26" i="79"/>
  <c r="M20" i="79"/>
  <c r="M54" i="79"/>
  <c r="M36" i="79"/>
  <c r="M45" i="79"/>
  <c r="M27" i="79"/>
  <c r="M21" i="79"/>
  <c r="M16" i="79"/>
  <c r="N19" i="79"/>
  <c r="N22" i="79"/>
  <c r="M30" i="79"/>
  <c r="R32" i="79"/>
  <c r="M38" i="79"/>
  <c r="L43" i="79"/>
  <c r="M46" i="79"/>
  <c r="L56" i="79"/>
  <c r="M59" i="79"/>
  <c r="Q54" i="78"/>
  <c r="Q45" i="78"/>
  <c r="Q36" i="78"/>
  <c r="Q27" i="78"/>
  <c r="Q18" i="78"/>
  <c r="Q59" i="78"/>
  <c r="Q50" i="78"/>
  <c r="Q41" i="78"/>
  <c r="Q32" i="78"/>
  <c r="Q23" i="78"/>
  <c r="Q55" i="78"/>
  <c r="Q37" i="78"/>
  <c r="Q19" i="78"/>
  <c r="K20" i="78"/>
  <c r="Q21" i="78"/>
  <c r="K28" i="78"/>
  <c r="O34" i="78"/>
  <c r="R41" i="78"/>
  <c r="T41" i="78"/>
  <c r="O42" i="78"/>
  <c r="R45" i="78"/>
  <c r="O50" i="78"/>
  <c r="T53" i="78"/>
  <c r="Q58" i="78"/>
  <c r="R22" i="77"/>
  <c r="R26" i="77"/>
  <c r="P27" i="77"/>
  <c r="R30" i="77"/>
  <c r="Q48" i="77"/>
  <c r="R51" i="77"/>
  <c r="Q53" i="77"/>
  <c r="R61" i="77"/>
  <c r="Q20" i="76"/>
  <c r="Q43" i="76"/>
  <c r="M26" i="72"/>
  <c r="R38" i="72"/>
  <c r="T38" i="72"/>
  <c r="R43" i="72"/>
  <c r="T61" i="72"/>
  <c r="M70" i="72" s="1"/>
  <c r="R61" i="72"/>
  <c r="L23" i="71"/>
  <c r="L46" i="71"/>
  <c r="R18" i="70"/>
  <c r="R22" i="69"/>
  <c r="R46" i="69"/>
  <c r="R48" i="69"/>
  <c r="R52" i="69"/>
  <c r="R23" i="66"/>
  <c r="T23" i="66"/>
  <c r="R20" i="64"/>
  <c r="T20" i="64"/>
  <c r="N60" i="79"/>
  <c r="N54" i="79"/>
  <c r="N48" i="79"/>
  <c r="N42" i="79"/>
  <c r="N36" i="79"/>
  <c r="N30" i="79"/>
  <c r="N45" i="79"/>
  <c r="N27" i="79"/>
  <c r="N21" i="79"/>
  <c r="N59" i="79"/>
  <c r="N50" i="79"/>
  <c r="N41" i="79"/>
  <c r="N32" i="79"/>
  <c r="N16" i="79"/>
  <c r="N38" i="79"/>
  <c r="N46" i="79"/>
  <c r="N61" i="79"/>
  <c r="T28" i="15" s="1"/>
  <c r="K52" i="78"/>
  <c r="K43" i="78"/>
  <c r="K34" i="78"/>
  <c r="K25" i="78"/>
  <c r="K16" i="78"/>
  <c r="K57" i="78"/>
  <c r="K39" i="78"/>
  <c r="K21" i="78"/>
  <c r="K48" i="78"/>
  <c r="K44" i="78"/>
  <c r="K30" i="78"/>
  <c r="K26" i="78"/>
  <c r="R17" i="78"/>
  <c r="N23" i="78"/>
  <c r="K33" i="78"/>
  <c r="K41" i="78"/>
  <c r="N47" i="78"/>
  <c r="N55" i="78"/>
  <c r="T18" i="77"/>
  <c r="R18" i="77"/>
  <c r="Q19" i="77"/>
  <c r="R44" i="77"/>
  <c r="P45" i="77"/>
  <c r="Q23" i="76"/>
  <c r="Q28" i="76"/>
  <c r="T42" i="76"/>
  <c r="R42" i="76"/>
  <c r="O55" i="72"/>
  <c r="O49" i="72"/>
  <c r="O43" i="72"/>
  <c r="O37" i="72"/>
  <c r="O31" i="72"/>
  <c r="O25" i="72"/>
  <c r="O19" i="72"/>
  <c r="O50" i="72"/>
  <c r="O47" i="72"/>
  <c r="O21" i="72"/>
  <c r="O18" i="72"/>
  <c r="O56" i="72"/>
  <c r="O53" i="72"/>
  <c r="O27" i="72"/>
  <c r="O24" i="72"/>
  <c r="O59" i="72"/>
  <c r="O33" i="72"/>
  <c r="O30" i="72"/>
  <c r="O45" i="72"/>
  <c r="O42" i="72"/>
  <c r="O22" i="72"/>
  <c r="O57" i="72"/>
  <c r="O54" i="72"/>
  <c r="O34" i="72"/>
  <c r="O60" i="72"/>
  <c r="O40" i="72"/>
  <c r="O20" i="72"/>
  <c r="O17" i="72"/>
  <c r="O52" i="72"/>
  <c r="O32" i="72"/>
  <c r="O29" i="72"/>
  <c r="O26" i="72"/>
  <c r="R54" i="72"/>
  <c r="R33" i="66"/>
  <c r="T33" i="66"/>
  <c r="T52" i="66"/>
  <c r="R52" i="66"/>
  <c r="R35" i="76"/>
  <c r="N23" i="72"/>
  <c r="N26" i="72"/>
  <c r="L34" i="72"/>
  <c r="L43" i="72"/>
  <c r="T45" i="72"/>
  <c r="R45" i="72"/>
  <c r="N46" i="72"/>
  <c r="L57" i="72"/>
  <c r="M17" i="71"/>
  <c r="M20" i="71"/>
  <c r="M23" i="71"/>
  <c r="M26" i="71"/>
  <c r="M29" i="71"/>
  <c r="M32" i="71"/>
  <c r="M35" i="71"/>
  <c r="M38" i="71"/>
  <c r="M41" i="71"/>
  <c r="M44" i="71"/>
  <c r="M47" i="71"/>
  <c r="M50" i="71"/>
  <c r="M53" i="71"/>
  <c r="M56" i="71"/>
  <c r="P57" i="70"/>
  <c r="P51" i="70"/>
  <c r="P45" i="70"/>
  <c r="P39" i="70"/>
  <c r="P33" i="70"/>
  <c r="P27" i="70"/>
  <c r="P21" i="70"/>
  <c r="P48" i="70"/>
  <c r="P41" i="70"/>
  <c r="P24" i="70"/>
  <c r="P16" i="70"/>
  <c r="P55" i="70"/>
  <c r="P31" i="70"/>
  <c r="P52" i="70"/>
  <c r="P38" i="70"/>
  <c r="P28" i="70"/>
  <c r="T25" i="70"/>
  <c r="R25" i="70"/>
  <c r="P44" i="70"/>
  <c r="P49" i="70"/>
  <c r="P56" i="70"/>
  <c r="R47" i="69"/>
  <c r="T49" i="69"/>
  <c r="R49" i="69"/>
  <c r="K55" i="69"/>
  <c r="T59" i="69"/>
  <c r="R59" i="69"/>
  <c r="T16" i="66"/>
  <c r="R16" i="66"/>
  <c r="K21" i="66"/>
  <c r="K23" i="66"/>
  <c r="R56" i="66"/>
  <c r="T56" i="66"/>
  <c r="T32" i="61"/>
  <c r="R32" i="61"/>
  <c r="T41" i="58"/>
  <c r="R41" i="58"/>
  <c r="K56" i="66"/>
  <c r="K50" i="66"/>
  <c r="K44" i="66"/>
  <c r="K38" i="66"/>
  <c r="K32" i="66"/>
  <c r="K26" i="66"/>
  <c r="K20" i="66"/>
  <c r="K57" i="66"/>
  <c r="K51" i="66"/>
  <c r="K45" i="66"/>
  <c r="K39" i="66"/>
  <c r="K33" i="66"/>
  <c r="K27" i="66"/>
  <c r="K58" i="66"/>
  <c r="K48" i="66"/>
  <c r="K35" i="66"/>
  <c r="K25" i="66"/>
  <c r="K22" i="66"/>
  <c r="K18" i="66"/>
  <c r="K59" i="66"/>
  <c r="K28" i="66"/>
  <c r="K19" i="66"/>
  <c r="K46" i="66"/>
  <c r="K55" i="66"/>
  <c r="K37" i="66"/>
  <c r="K53" i="66"/>
  <c r="K29" i="66"/>
  <c r="K49" i="66"/>
  <c r="K61" i="66"/>
  <c r="L33" i="15" s="1"/>
  <c r="K60" i="66"/>
  <c r="L32" i="15" s="1"/>
  <c r="K36" i="66"/>
  <c r="N61" i="66"/>
  <c r="L28" i="15" s="1"/>
  <c r="K16" i="66"/>
  <c r="T29" i="66"/>
  <c r="R29" i="66"/>
  <c r="K47" i="66"/>
  <c r="T45" i="64"/>
  <c r="R45" i="64"/>
  <c r="Q23" i="62"/>
  <c r="T45" i="62"/>
  <c r="R45" i="62"/>
  <c r="M68" i="61"/>
  <c r="H44" i="15" s="1"/>
  <c r="R61" i="61"/>
  <c r="T61" i="61"/>
  <c r="M70" i="61" s="1"/>
  <c r="T47" i="60"/>
  <c r="R47" i="60"/>
  <c r="R53" i="76"/>
  <c r="R59" i="76"/>
  <c r="L22" i="72"/>
  <c r="L31" i="72"/>
  <c r="T33" i="72"/>
  <c r="R33" i="72"/>
  <c r="N34" i="72"/>
  <c r="N57" i="72"/>
  <c r="K17" i="70"/>
  <c r="P18" i="70"/>
  <c r="T22" i="70"/>
  <c r="R22" i="70"/>
  <c r="K29" i="70"/>
  <c r="P30" i="70"/>
  <c r="T34" i="70"/>
  <c r="R34" i="70"/>
  <c r="K24" i="69"/>
  <c r="R51" i="66"/>
  <c r="R38" i="66"/>
  <c r="R25" i="66"/>
  <c r="R54" i="66"/>
  <c r="R45" i="66"/>
  <c r="R41" i="66"/>
  <c r="R28" i="66"/>
  <c r="K41" i="66"/>
  <c r="T53" i="66"/>
  <c r="R53" i="66"/>
  <c r="R26" i="65"/>
  <c r="T26" i="65"/>
  <c r="T56" i="65"/>
  <c r="R56" i="65"/>
  <c r="T29" i="64"/>
  <c r="R29" i="64"/>
  <c r="Q21" i="62"/>
  <c r="L59" i="72"/>
  <c r="L53" i="72"/>
  <c r="L47" i="72"/>
  <c r="L41" i="72"/>
  <c r="L35" i="72"/>
  <c r="L29" i="72"/>
  <c r="L23" i="72"/>
  <c r="L17" i="72"/>
  <c r="L60" i="72"/>
  <c r="L54" i="72"/>
  <c r="L48" i="72"/>
  <c r="L42" i="72"/>
  <c r="L36" i="72"/>
  <c r="L30" i="72"/>
  <c r="L24" i="72"/>
  <c r="L18" i="72"/>
  <c r="L16" i="72"/>
  <c r="L25" i="72"/>
  <c r="T27" i="72"/>
  <c r="R27" i="72"/>
  <c r="N28" i="72"/>
  <c r="L39" i="72"/>
  <c r="R56" i="72"/>
  <c r="K20" i="70"/>
  <c r="K22" i="70"/>
  <c r="K27" i="70"/>
  <c r="K34" i="70"/>
  <c r="K50" i="70"/>
  <c r="T52" i="70"/>
  <c r="R52" i="70"/>
  <c r="P53" i="70"/>
  <c r="T59" i="70"/>
  <c r="R59" i="70"/>
  <c r="P60" i="70"/>
  <c r="R17" i="69"/>
  <c r="K36" i="69"/>
  <c r="K24" i="66"/>
  <c r="R35" i="66"/>
  <c r="R47" i="66"/>
  <c r="R19" i="65"/>
  <c r="R33" i="65"/>
  <c r="T33" i="65"/>
  <c r="T38" i="65"/>
  <c r="R38" i="65"/>
  <c r="T53" i="65"/>
  <c r="M61" i="64"/>
  <c r="J27" i="15" s="1"/>
  <c r="R17" i="62"/>
  <c r="T17" i="62"/>
  <c r="T41" i="62"/>
  <c r="K55" i="61"/>
  <c r="K49" i="61"/>
  <c r="K43" i="61"/>
  <c r="K37" i="61"/>
  <c r="K31" i="61"/>
  <c r="K25" i="61"/>
  <c r="K45" i="61"/>
  <c r="K19" i="61"/>
  <c r="K52" i="61"/>
  <c r="K28" i="61"/>
  <c r="K61" i="61"/>
  <c r="K59" i="61"/>
  <c r="K56" i="61"/>
  <c r="K42" i="61"/>
  <c r="K35" i="61"/>
  <c r="K32" i="61"/>
  <c r="K20" i="61"/>
  <c r="K17" i="61"/>
  <c r="K54" i="61"/>
  <c r="K26" i="61"/>
  <c r="K23" i="61"/>
  <c r="K40" i="61"/>
  <c r="K21" i="61"/>
  <c r="K41" i="61"/>
  <c r="K29" i="61"/>
  <c r="K47" i="61"/>
  <c r="K27" i="61"/>
  <c r="K18" i="61"/>
  <c r="K16" i="61"/>
  <c r="K58" i="61"/>
  <c r="K44" i="61"/>
  <c r="K46" i="61"/>
  <c r="K34" i="61"/>
  <c r="K48" i="61"/>
  <c r="K30" i="61"/>
  <c r="K53" i="61"/>
  <c r="K51" i="61"/>
  <c r="K57" i="61"/>
  <c r="K36" i="61"/>
  <c r="K38" i="61"/>
  <c r="K50" i="61"/>
  <c r="K24" i="61"/>
  <c r="T16" i="61"/>
  <c r="R16" i="61"/>
  <c r="T21" i="61"/>
  <c r="R21" i="61"/>
  <c r="M69" i="61"/>
  <c r="C65" i="61"/>
  <c r="H36" i="15" s="1"/>
  <c r="T46" i="64"/>
  <c r="R46" i="64"/>
  <c r="Q55" i="62"/>
  <c r="Q49" i="62"/>
  <c r="Q43" i="62"/>
  <c r="Q37" i="62"/>
  <c r="Q31" i="62"/>
  <c r="Q25" i="62"/>
  <c r="Q19" i="62"/>
  <c r="Q56" i="62"/>
  <c r="Q50" i="62"/>
  <c r="Q44" i="62"/>
  <c r="Q38" i="62"/>
  <c r="Q32" i="62"/>
  <c r="Q26" i="62"/>
  <c r="Q45" i="62"/>
  <c r="Q42" i="62"/>
  <c r="Q34" i="62"/>
  <c r="Q51" i="62"/>
  <c r="Q48" i="62"/>
  <c r="Q40" i="62"/>
  <c r="Q29" i="62"/>
  <c r="Q17" i="62"/>
  <c r="Q36" i="62"/>
  <c r="Q59" i="62"/>
  <c r="Q57" i="62"/>
  <c r="Q30" i="62"/>
  <c r="Q28" i="62"/>
  <c r="Q41" i="62"/>
  <c r="Q39" i="62"/>
  <c r="Q35" i="62"/>
  <c r="Q33" i="62"/>
  <c r="Q27" i="62"/>
  <c r="Q60" i="62"/>
  <c r="Q46" i="62"/>
  <c r="Q53" i="62"/>
  <c r="Q22" i="62"/>
  <c r="Q20" i="62"/>
  <c r="Q18" i="62"/>
  <c r="Q16" i="62"/>
  <c r="Q24" i="62"/>
  <c r="Q52" i="62"/>
  <c r="Q54" i="62"/>
  <c r="T51" i="62"/>
  <c r="R51" i="62"/>
  <c r="Q58" i="62"/>
  <c r="N60" i="72"/>
  <c r="N54" i="72"/>
  <c r="N48" i="72"/>
  <c r="N42" i="72"/>
  <c r="N36" i="72"/>
  <c r="N30" i="72"/>
  <c r="N24" i="72"/>
  <c r="N18" i="72"/>
  <c r="N55" i="72"/>
  <c r="N49" i="72"/>
  <c r="N43" i="72"/>
  <c r="N37" i="72"/>
  <c r="N31" i="72"/>
  <c r="N25" i="72"/>
  <c r="N19" i="72"/>
  <c r="N16" i="72"/>
  <c r="N39" i="72"/>
  <c r="R44" i="72"/>
  <c r="L56" i="72"/>
  <c r="M57" i="71"/>
  <c r="M51" i="71"/>
  <c r="M45" i="71"/>
  <c r="M39" i="71"/>
  <c r="M33" i="71"/>
  <c r="M27" i="71"/>
  <c r="M21" i="71"/>
  <c r="M16" i="71"/>
  <c r="T18" i="71"/>
  <c r="R18" i="71"/>
  <c r="M22" i="71"/>
  <c r="T24" i="71"/>
  <c r="R24" i="71"/>
  <c r="M28" i="71"/>
  <c r="T30" i="71"/>
  <c r="R30" i="71"/>
  <c r="M34" i="71"/>
  <c r="T36" i="71"/>
  <c r="R36" i="71"/>
  <c r="M40" i="71"/>
  <c r="T42" i="71"/>
  <c r="R42" i="71"/>
  <c r="M46" i="71"/>
  <c r="T48" i="71"/>
  <c r="R48" i="71"/>
  <c r="M52" i="71"/>
  <c r="T54" i="71"/>
  <c r="R54" i="71"/>
  <c r="K60" i="70"/>
  <c r="N32" i="15" s="1"/>
  <c r="K54" i="70"/>
  <c r="K48" i="70"/>
  <c r="K42" i="70"/>
  <c r="K36" i="70"/>
  <c r="K30" i="70"/>
  <c r="K24" i="70"/>
  <c r="K57" i="70"/>
  <c r="K33" i="70"/>
  <c r="K19" i="70"/>
  <c r="K40" i="70"/>
  <c r="K37" i="70"/>
  <c r="K47" i="70"/>
  <c r="K44" i="70"/>
  <c r="K23" i="70"/>
  <c r="R16" i="70"/>
  <c r="R38" i="70"/>
  <c r="K45" i="70"/>
  <c r="K57" i="69"/>
  <c r="K51" i="69"/>
  <c r="K45" i="69"/>
  <c r="K39" i="69"/>
  <c r="K33" i="69"/>
  <c r="K27" i="69"/>
  <c r="K21" i="69"/>
  <c r="K61" i="69"/>
  <c r="M33" i="15" s="1"/>
  <c r="K58" i="69"/>
  <c r="K52" i="69"/>
  <c r="K46" i="69"/>
  <c r="K40" i="69"/>
  <c r="K34" i="69"/>
  <c r="K37" i="69"/>
  <c r="K43" i="69"/>
  <c r="K18" i="69"/>
  <c r="K49" i="69"/>
  <c r="K25" i="69"/>
  <c r="K22" i="69"/>
  <c r="K41" i="69"/>
  <c r="K32" i="69"/>
  <c r="K53" i="69"/>
  <c r="K44" i="69"/>
  <c r="K59" i="69"/>
  <c r="K50" i="69"/>
  <c r="T19" i="69"/>
  <c r="R19" i="69"/>
  <c r="K31" i="69"/>
  <c r="K42" i="69"/>
  <c r="R54" i="69"/>
  <c r="T56" i="69"/>
  <c r="R56" i="69"/>
  <c r="R21" i="66"/>
  <c r="R32" i="66"/>
  <c r="T36" i="66"/>
  <c r="R36" i="66"/>
  <c r="K54" i="66"/>
  <c r="T60" i="66"/>
  <c r="R60" i="66"/>
  <c r="T39" i="65"/>
  <c r="R39" i="65"/>
  <c r="C65" i="64"/>
  <c r="J36" i="15" s="1"/>
  <c r="K58" i="62"/>
  <c r="K52" i="62"/>
  <c r="K46" i="62"/>
  <c r="K40" i="62"/>
  <c r="K34" i="62"/>
  <c r="K28" i="62"/>
  <c r="K22" i="62"/>
  <c r="K16" i="62"/>
  <c r="K59" i="62"/>
  <c r="K53" i="62"/>
  <c r="K47" i="62"/>
  <c r="K41" i="62"/>
  <c r="K35" i="62"/>
  <c r="K29" i="62"/>
  <c r="K23" i="62"/>
  <c r="K55" i="62"/>
  <c r="K27" i="62"/>
  <c r="K33" i="62"/>
  <c r="K25" i="62"/>
  <c r="K50" i="62"/>
  <c r="K42" i="62"/>
  <c r="K19" i="62"/>
  <c r="K54" i="62"/>
  <c r="K48" i="62"/>
  <c r="K20" i="62"/>
  <c r="K56" i="62"/>
  <c r="K18" i="62"/>
  <c r="K61" i="62"/>
  <c r="K30" i="62"/>
  <c r="K21" i="62"/>
  <c r="K32" i="62"/>
  <c r="K26" i="62"/>
  <c r="K24" i="62"/>
  <c r="K36" i="62"/>
  <c r="K49" i="62"/>
  <c r="K51" i="62"/>
  <c r="K43" i="62"/>
  <c r="K39" i="62"/>
  <c r="O16" i="81"/>
  <c r="O22" i="81"/>
  <c r="O28" i="81"/>
  <c r="O34" i="81"/>
  <c r="Q35" i="81"/>
  <c r="O40" i="81"/>
  <c r="Q41" i="81"/>
  <c r="O46" i="81"/>
  <c r="Q47" i="81"/>
  <c r="O52" i="81"/>
  <c r="Q53" i="81"/>
  <c r="O58" i="81"/>
  <c r="Q59" i="81"/>
  <c r="O16" i="79"/>
  <c r="O22" i="79"/>
  <c r="O28" i="79"/>
  <c r="O37" i="79"/>
  <c r="R44" i="79"/>
  <c r="O46" i="79"/>
  <c r="O55" i="79"/>
  <c r="Q60" i="79"/>
  <c r="R20" i="77"/>
  <c r="L30" i="77"/>
  <c r="R38" i="77"/>
  <c r="R56" i="77"/>
  <c r="M57" i="76"/>
  <c r="M51" i="76"/>
  <c r="M45" i="76"/>
  <c r="M39" i="76"/>
  <c r="M16" i="76"/>
  <c r="M25" i="76"/>
  <c r="M34" i="76"/>
  <c r="P55" i="72"/>
  <c r="P49" i="72"/>
  <c r="P43" i="72"/>
  <c r="P37" i="72"/>
  <c r="P31" i="72"/>
  <c r="P25" i="72"/>
  <c r="P19" i="72"/>
  <c r="P56" i="72"/>
  <c r="P50" i="72"/>
  <c r="P44" i="72"/>
  <c r="P38" i="72"/>
  <c r="P32" i="72"/>
  <c r="P26" i="72"/>
  <c r="P20" i="72"/>
  <c r="P16" i="72"/>
  <c r="R19" i="72"/>
  <c r="Q22" i="72"/>
  <c r="N27" i="72"/>
  <c r="R32" i="72"/>
  <c r="P36" i="72"/>
  <c r="P39" i="72"/>
  <c r="Q42" i="72"/>
  <c r="L44" i="72"/>
  <c r="R48" i="72"/>
  <c r="N53" i="72"/>
  <c r="N56" i="72"/>
  <c r="R16" i="71"/>
  <c r="R22" i="71"/>
  <c r="R28" i="71"/>
  <c r="R34" i="71"/>
  <c r="R40" i="71"/>
  <c r="R46" i="71"/>
  <c r="R52" i="71"/>
  <c r="R58" i="71"/>
  <c r="M60" i="71"/>
  <c r="L16" i="70"/>
  <c r="P17" i="70"/>
  <c r="K26" i="70"/>
  <c r="T28" i="70"/>
  <c r="R28" i="70"/>
  <c r="P29" i="70"/>
  <c r="K31" i="70"/>
  <c r="T35" i="70"/>
  <c r="R35" i="70"/>
  <c r="P36" i="70"/>
  <c r="P43" i="70"/>
  <c r="R36" i="69"/>
  <c r="K48" i="69"/>
  <c r="T37" i="66"/>
  <c r="R37" i="66"/>
  <c r="R40" i="65"/>
  <c r="R58" i="65"/>
  <c r="R31" i="65"/>
  <c r="R34" i="65"/>
  <c r="R59" i="65"/>
  <c r="R48" i="65"/>
  <c r="R46" i="65"/>
  <c r="R52" i="65"/>
  <c r="R27" i="65"/>
  <c r="R18" i="65"/>
  <c r="R45" i="65"/>
  <c r="R22" i="65"/>
  <c r="R24" i="65"/>
  <c r="T49" i="65"/>
  <c r="R49" i="65"/>
  <c r="T47" i="64"/>
  <c r="R47" i="64"/>
  <c r="K37" i="62"/>
  <c r="K57" i="62"/>
  <c r="K22" i="61"/>
  <c r="T39" i="61"/>
  <c r="R39" i="61"/>
  <c r="T18" i="60"/>
  <c r="R18" i="60"/>
  <c r="P16" i="81"/>
  <c r="P22" i="81"/>
  <c r="P28" i="81"/>
  <c r="P34" i="81"/>
  <c r="P40" i="81"/>
  <c r="P46" i="81"/>
  <c r="P52" i="81"/>
  <c r="P55" i="79"/>
  <c r="P49" i="79"/>
  <c r="P43" i="79"/>
  <c r="P37" i="79"/>
  <c r="P31" i="79"/>
  <c r="P16" i="79"/>
  <c r="P22" i="79"/>
  <c r="P28" i="79"/>
  <c r="O32" i="79"/>
  <c r="O41" i="79"/>
  <c r="P46" i="79"/>
  <c r="O50" i="79"/>
  <c r="Q55" i="79"/>
  <c r="O59" i="79"/>
  <c r="L59" i="77"/>
  <c r="L53" i="77"/>
  <c r="L47" i="77"/>
  <c r="L41" i="77"/>
  <c r="L35" i="77"/>
  <c r="L29" i="77"/>
  <c r="L23" i="77"/>
  <c r="L17" i="77"/>
  <c r="L16" i="77"/>
  <c r="L25" i="77"/>
  <c r="L34" i="77"/>
  <c r="L43" i="77"/>
  <c r="L52" i="77"/>
  <c r="N57" i="76"/>
  <c r="N51" i="76"/>
  <c r="N45" i="76"/>
  <c r="N39" i="76"/>
  <c r="N33" i="76"/>
  <c r="N27" i="76"/>
  <c r="N21" i="76"/>
  <c r="N58" i="76"/>
  <c r="N52" i="76"/>
  <c r="N46" i="76"/>
  <c r="N40" i="76"/>
  <c r="N34" i="76"/>
  <c r="N16" i="76"/>
  <c r="M20" i="76"/>
  <c r="N25" i="76"/>
  <c r="M29" i="76"/>
  <c r="T35" i="76"/>
  <c r="Q56" i="72"/>
  <c r="Q50" i="72"/>
  <c r="Q44" i="72"/>
  <c r="Q38" i="72"/>
  <c r="Q32" i="72"/>
  <c r="Q26" i="72"/>
  <c r="Q20" i="72"/>
  <c r="Q16" i="72"/>
  <c r="N21" i="72"/>
  <c r="R26" i="72"/>
  <c r="P30" i="72"/>
  <c r="P33" i="72"/>
  <c r="Q36" i="72"/>
  <c r="L38" i="72"/>
  <c r="Q39" i="72"/>
  <c r="R42" i="72"/>
  <c r="N47" i="72"/>
  <c r="N50" i="72"/>
  <c r="L58" i="72"/>
  <c r="P59" i="72"/>
  <c r="M18" i="71"/>
  <c r="M24" i="71"/>
  <c r="M30" i="71"/>
  <c r="M36" i="71"/>
  <c r="M42" i="71"/>
  <c r="M48" i="71"/>
  <c r="M54" i="71"/>
  <c r="L55" i="70"/>
  <c r="L49" i="70"/>
  <c r="L43" i="70"/>
  <c r="L37" i="70"/>
  <c r="L31" i="70"/>
  <c r="L25" i="70"/>
  <c r="L19" i="70"/>
  <c r="L40" i="70"/>
  <c r="L54" i="70"/>
  <c r="L47" i="70"/>
  <c r="L44" i="70"/>
  <c r="L30" i="70"/>
  <c r="L23" i="70"/>
  <c r="L51" i="70"/>
  <c r="L27" i="70"/>
  <c r="L20" i="70"/>
  <c r="T21" i="70"/>
  <c r="R21" i="70"/>
  <c r="P22" i="70"/>
  <c r="L26" i="70"/>
  <c r="K28" i="70"/>
  <c r="L33" i="70"/>
  <c r="K35" i="70"/>
  <c r="T49" i="70"/>
  <c r="R49" i="70"/>
  <c r="Q61" i="70"/>
  <c r="N31" i="15" s="1"/>
  <c r="T23" i="69"/>
  <c r="R23" i="69"/>
  <c r="T25" i="69"/>
  <c r="R25" i="69"/>
  <c r="K28" i="69"/>
  <c r="K35" i="69"/>
  <c r="P52" i="66"/>
  <c r="P49" i="66"/>
  <c r="P39" i="66"/>
  <c r="P36" i="66"/>
  <c r="P26" i="66"/>
  <c r="P19" i="66"/>
  <c r="P59" i="66"/>
  <c r="P23" i="66"/>
  <c r="P56" i="66"/>
  <c r="P46" i="66"/>
  <c r="P43" i="66"/>
  <c r="P33" i="66"/>
  <c r="P30" i="66"/>
  <c r="P55" i="66"/>
  <c r="P53" i="66"/>
  <c r="P44" i="66"/>
  <c r="P31" i="66"/>
  <c r="P42" i="66"/>
  <c r="P22" i="66"/>
  <c r="P20" i="66"/>
  <c r="P60" i="66"/>
  <c r="P51" i="66"/>
  <c r="P40" i="66"/>
  <c r="P47" i="66"/>
  <c r="P25" i="66"/>
  <c r="P18" i="66"/>
  <c r="P45" i="66"/>
  <c r="P34" i="66"/>
  <c r="P16" i="66"/>
  <c r="P41" i="66"/>
  <c r="P32" i="66"/>
  <c r="P21" i="66"/>
  <c r="P17" i="66"/>
  <c r="R34" i="66"/>
  <c r="R39" i="66"/>
  <c r="K42" i="66"/>
  <c r="R48" i="66"/>
  <c r="P54" i="66"/>
  <c r="R23" i="65"/>
  <c r="T41" i="65"/>
  <c r="T54" i="65"/>
  <c r="T60" i="65"/>
  <c r="R60" i="65"/>
  <c r="G61" i="64"/>
  <c r="J61" i="64"/>
  <c r="T35" i="64"/>
  <c r="R35" i="64"/>
  <c r="K31" i="62"/>
  <c r="N56" i="61"/>
  <c r="N50" i="61"/>
  <c r="N44" i="61"/>
  <c r="N38" i="61"/>
  <c r="N32" i="61"/>
  <c r="N26" i="61"/>
  <c r="N49" i="61"/>
  <c r="N39" i="61"/>
  <c r="N25" i="61"/>
  <c r="N46" i="61"/>
  <c r="N21" i="61"/>
  <c r="N60" i="61"/>
  <c r="N53" i="61"/>
  <c r="N36" i="61"/>
  <c r="N29" i="61"/>
  <c r="N40" i="61"/>
  <c r="N59" i="61"/>
  <c r="N45" i="61"/>
  <c r="N43" i="61"/>
  <c r="N24" i="61"/>
  <c r="N47" i="61"/>
  <c r="N18" i="61"/>
  <c r="N58" i="61"/>
  <c r="N28" i="61"/>
  <c r="N19" i="61"/>
  <c r="N61" i="61"/>
  <c r="N22" i="61"/>
  <c r="N17" i="61"/>
  <c r="N57" i="61"/>
  <c r="N23" i="61"/>
  <c r="N20" i="61"/>
  <c r="N31" i="61"/>
  <c r="N54" i="61"/>
  <c r="N42" i="61"/>
  <c r="N35" i="61"/>
  <c r="N37" i="61"/>
  <c r="K39" i="61"/>
  <c r="K60" i="61"/>
  <c r="Q16" i="81"/>
  <c r="O21" i="81"/>
  <c r="Q22" i="81"/>
  <c r="O27" i="81"/>
  <c r="Q28" i="81"/>
  <c r="O33" i="81"/>
  <c r="Q34" i="81"/>
  <c r="O39" i="81"/>
  <c r="Q40" i="81"/>
  <c r="O45" i="81"/>
  <c r="Q46" i="81"/>
  <c r="O51" i="81"/>
  <c r="Q52" i="81"/>
  <c r="Q16" i="79"/>
  <c r="O21" i="79"/>
  <c r="Q22" i="79"/>
  <c r="O27" i="79"/>
  <c r="Q28" i="79"/>
  <c r="P32" i="79"/>
  <c r="O36" i="79"/>
  <c r="P41" i="79"/>
  <c r="O45" i="79"/>
  <c r="P50" i="79"/>
  <c r="P59" i="79"/>
  <c r="R29" i="78"/>
  <c r="R47" i="78"/>
  <c r="M16" i="77"/>
  <c r="L20" i="77"/>
  <c r="M25" i="77"/>
  <c r="M34" i="77"/>
  <c r="L38" i="77"/>
  <c r="M43" i="77"/>
  <c r="L56" i="77"/>
  <c r="O58" i="76"/>
  <c r="O52" i="76"/>
  <c r="O46" i="76"/>
  <c r="O40" i="76"/>
  <c r="O16" i="76"/>
  <c r="N20" i="76"/>
  <c r="R23" i="76"/>
  <c r="M24" i="76"/>
  <c r="O25" i="76"/>
  <c r="N29" i="76"/>
  <c r="R36" i="76"/>
  <c r="M37" i="76"/>
  <c r="M43" i="76"/>
  <c r="T47" i="76"/>
  <c r="M49" i="76"/>
  <c r="T53" i="76"/>
  <c r="M55" i="76"/>
  <c r="T59" i="76"/>
  <c r="K59" i="72"/>
  <c r="K53" i="72"/>
  <c r="K47" i="72"/>
  <c r="K41" i="72"/>
  <c r="K35" i="72"/>
  <c r="K29" i="72"/>
  <c r="K23" i="72"/>
  <c r="K17" i="72"/>
  <c r="R20" i="72"/>
  <c r="P24" i="72"/>
  <c r="K26" i="72"/>
  <c r="P27" i="72"/>
  <c r="Q30" i="72"/>
  <c r="L32" i="72"/>
  <c r="Q33" i="72"/>
  <c r="N41" i="72"/>
  <c r="N44" i="72"/>
  <c r="K46" i="72"/>
  <c r="L52" i="72"/>
  <c r="P53" i="72"/>
  <c r="K55" i="72"/>
  <c r="T56" i="72"/>
  <c r="Q59" i="72"/>
  <c r="Q58" i="71"/>
  <c r="Q53" i="71"/>
  <c r="Q47" i="71"/>
  <c r="Q41" i="71"/>
  <c r="Q35" i="71"/>
  <c r="Q29" i="71"/>
  <c r="Q23" i="71"/>
  <c r="Q17" i="71"/>
  <c r="R17" i="71"/>
  <c r="R23" i="71"/>
  <c r="R29" i="71"/>
  <c r="R35" i="71"/>
  <c r="R41" i="71"/>
  <c r="R47" i="71"/>
  <c r="R53" i="71"/>
  <c r="T59" i="71"/>
  <c r="R59" i="71"/>
  <c r="K18" i="70"/>
  <c r="K21" i="70"/>
  <c r="L28" i="70"/>
  <c r="L35" i="70"/>
  <c r="T38" i="70"/>
  <c r="L42" i="70"/>
  <c r="P47" i="70"/>
  <c r="K49" i="70"/>
  <c r="K56" i="70"/>
  <c r="P59" i="70"/>
  <c r="J61" i="70"/>
  <c r="R16" i="69"/>
  <c r="T17" i="69"/>
  <c r="K23" i="69"/>
  <c r="R17" i="66"/>
  <c r="R22" i="66"/>
  <c r="K34" i="66"/>
  <c r="T43" i="66"/>
  <c r="R43" i="66"/>
  <c r="P58" i="66"/>
  <c r="T37" i="65"/>
  <c r="R37" i="65"/>
  <c r="T44" i="64"/>
  <c r="R44" i="64"/>
  <c r="T37" i="61"/>
  <c r="R37" i="61"/>
  <c r="R50" i="61"/>
  <c r="T50" i="61"/>
  <c r="M58" i="60"/>
  <c r="M60" i="60"/>
  <c r="M56" i="60"/>
  <c r="M50" i="60"/>
  <c r="M44" i="60"/>
  <c r="M38" i="60"/>
  <c r="M32" i="60"/>
  <c r="M26" i="60"/>
  <c r="M20" i="60"/>
  <c r="M53" i="60"/>
  <c r="M57" i="60"/>
  <c r="M42" i="60"/>
  <c r="M25" i="60"/>
  <c r="M21" i="60"/>
  <c r="M51" i="60"/>
  <c r="M34" i="60"/>
  <c r="M17" i="60"/>
  <c r="M47" i="60"/>
  <c r="M30" i="60"/>
  <c r="M48" i="60"/>
  <c r="M33" i="60"/>
  <c r="M28" i="60"/>
  <c r="M59" i="60"/>
  <c r="M41" i="60"/>
  <c r="M36" i="60"/>
  <c r="M31" i="60"/>
  <c r="M29" i="60"/>
  <c r="M27" i="60"/>
  <c r="M23" i="60"/>
  <c r="M19" i="60"/>
  <c r="M55" i="60"/>
  <c r="M52" i="60"/>
  <c r="M54" i="60"/>
  <c r="M22" i="60"/>
  <c r="M46" i="60"/>
  <c r="M43" i="60"/>
  <c r="M40" i="60"/>
  <c r="T28" i="59"/>
  <c r="R28" i="59"/>
  <c r="R35" i="59"/>
  <c r="T35" i="59"/>
  <c r="L58" i="66"/>
  <c r="L48" i="66"/>
  <c r="L38" i="66"/>
  <c r="L35" i="66"/>
  <c r="L25" i="66"/>
  <c r="L22" i="66"/>
  <c r="L45" i="66"/>
  <c r="L18" i="66"/>
  <c r="L55" i="66"/>
  <c r="L52" i="66"/>
  <c r="L42" i="66"/>
  <c r="L32" i="66"/>
  <c r="L29" i="66"/>
  <c r="L23" i="66"/>
  <c r="M25" i="66"/>
  <c r="T27" i="66"/>
  <c r="R27" i="66"/>
  <c r="O45" i="66"/>
  <c r="L47" i="66"/>
  <c r="T61" i="65"/>
  <c r="M70" i="65" s="1"/>
  <c r="R61" i="65"/>
  <c r="L16" i="65"/>
  <c r="L61" i="65"/>
  <c r="K55" i="64"/>
  <c r="K49" i="64"/>
  <c r="K43" i="64"/>
  <c r="K37" i="64"/>
  <c r="K31" i="64"/>
  <c r="K25" i="64"/>
  <c r="K19" i="64"/>
  <c r="K47" i="64"/>
  <c r="K44" i="64"/>
  <c r="K23" i="64"/>
  <c r="K20" i="64"/>
  <c r="K58" i="64"/>
  <c r="K34" i="64"/>
  <c r="K41" i="64"/>
  <c r="K38" i="64"/>
  <c r="K17" i="64"/>
  <c r="K24" i="64"/>
  <c r="K48" i="64"/>
  <c r="K36" i="64"/>
  <c r="K22" i="64"/>
  <c r="K61" i="64"/>
  <c r="J33" i="15" s="1"/>
  <c r="K60" i="64"/>
  <c r="K46" i="64"/>
  <c r="K56" i="64"/>
  <c r="K33" i="64"/>
  <c r="K35" i="64"/>
  <c r="L47" i="64"/>
  <c r="T24" i="62"/>
  <c r="R24" i="62"/>
  <c r="R29" i="62"/>
  <c r="T29" i="62"/>
  <c r="T17" i="61"/>
  <c r="R17" i="61"/>
  <c r="N59" i="60"/>
  <c r="N58" i="60"/>
  <c r="N51" i="60"/>
  <c r="N38" i="60"/>
  <c r="N34" i="60"/>
  <c r="N17" i="60"/>
  <c r="N47" i="60"/>
  <c r="N30" i="60"/>
  <c r="N43" i="60"/>
  <c r="N39" i="60"/>
  <c r="N57" i="60"/>
  <c r="N53" i="60"/>
  <c r="N41" i="60"/>
  <c r="N36" i="60"/>
  <c r="N31" i="60"/>
  <c r="N46" i="60"/>
  <c r="N26" i="60"/>
  <c r="N23" i="60"/>
  <c r="N20" i="60"/>
  <c r="N44" i="60"/>
  <c r="N29" i="60"/>
  <c r="N54" i="60"/>
  <c r="N52" i="60"/>
  <c r="N49" i="60"/>
  <c r="N18" i="60"/>
  <c r="N60" i="60"/>
  <c r="N32" i="60"/>
  <c r="N19" i="60"/>
  <c r="N55" i="60"/>
  <c r="N25" i="60"/>
  <c r="N48" i="60"/>
  <c r="N50" i="60"/>
  <c r="N45" i="60"/>
  <c r="N22" i="60"/>
  <c r="N27" i="60"/>
  <c r="N33" i="60"/>
  <c r="N35" i="60"/>
  <c r="N24" i="60"/>
  <c r="N40" i="60"/>
  <c r="N21" i="60"/>
  <c r="N37" i="60"/>
  <c r="M18" i="60"/>
  <c r="M24" i="60"/>
  <c r="M57" i="66"/>
  <c r="M51" i="66"/>
  <c r="M45" i="66"/>
  <c r="M39" i="66"/>
  <c r="M33" i="66"/>
  <c r="M27" i="66"/>
  <c r="M21" i="66"/>
  <c r="M58" i="66"/>
  <c r="M52" i="66"/>
  <c r="M46" i="66"/>
  <c r="M40" i="66"/>
  <c r="M34" i="66"/>
  <c r="M28" i="66"/>
  <c r="M22" i="66"/>
  <c r="M18" i="66"/>
  <c r="M55" i="66"/>
  <c r="M42" i="66"/>
  <c r="M32" i="66"/>
  <c r="M29" i="66"/>
  <c r="T20" i="66"/>
  <c r="R20" i="66"/>
  <c r="M23" i="66"/>
  <c r="L27" i="66"/>
  <c r="L36" i="66"/>
  <c r="M38" i="66"/>
  <c r="T40" i="66"/>
  <c r="R40" i="66"/>
  <c r="O43" i="66"/>
  <c r="M47" i="66"/>
  <c r="L60" i="66"/>
  <c r="L59" i="65"/>
  <c r="L53" i="65"/>
  <c r="L47" i="65"/>
  <c r="L41" i="65"/>
  <c r="L35" i="65"/>
  <c r="L29" i="65"/>
  <c r="L52" i="65"/>
  <c r="L45" i="65"/>
  <c r="L42" i="65"/>
  <c r="L28" i="65"/>
  <c r="L56" i="65"/>
  <c r="L32" i="65"/>
  <c r="L60" i="65"/>
  <c r="L48" i="65"/>
  <c r="L43" i="65"/>
  <c r="L25" i="65"/>
  <c r="L57" i="65"/>
  <c r="L55" i="65"/>
  <c r="L46" i="65"/>
  <c r="L38" i="65"/>
  <c r="L36" i="65"/>
  <c r="L33" i="65"/>
  <c r="L22" i="65"/>
  <c r="L19" i="65"/>
  <c r="L18" i="65"/>
  <c r="T20" i="65"/>
  <c r="R20" i="65"/>
  <c r="L31" i="65"/>
  <c r="L54" i="65"/>
  <c r="K16" i="64"/>
  <c r="R18" i="64"/>
  <c r="T18" i="64"/>
  <c r="M56" i="61"/>
  <c r="M50" i="61"/>
  <c r="M44" i="61"/>
  <c r="M38" i="61"/>
  <c r="M32" i="61"/>
  <c r="M26" i="61"/>
  <c r="M59" i="61"/>
  <c r="M42" i="61"/>
  <c r="M35" i="61"/>
  <c r="M20" i="61"/>
  <c r="M49" i="61"/>
  <c r="M39" i="61"/>
  <c r="M25" i="61"/>
  <c r="M46" i="61"/>
  <c r="M21" i="61"/>
  <c r="M54" i="61"/>
  <c r="M23" i="61"/>
  <c r="M57" i="61"/>
  <c r="M52" i="61"/>
  <c r="M47" i="61"/>
  <c r="M31" i="61"/>
  <c r="M18" i="61"/>
  <c r="M45" i="61"/>
  <c r="M36" i="61"/>
  <c r="M29" i="61"/>
  <c r="M16" i="61"/>
  <c r="M60" i="61"/>
  <c r="M48" i="61"/>
  <c r="M30" i="61"/>
  <c r="M28" i="61"/>
  <c r="M19" i="61"/>
  <c r="R22" i="61"/>
  <c r="T22" i="61"/>
  <c r="T49" i="60"/>
  <c r="R49" i="60"/>
  <c r="R42" i="59"/>
  <c r="R18" i="59"/>
  <c r="R57" i="59"/>
  <c r="R54" i="59"/>
  <c r="R33" i="59"/>
  <c r="R30" i="59"/>
  <c r="R41" i="59"/>
  <c r="R24" i="59"/>
  <c r="R55" i="59"/>
  <c r="R38" i="59"/>
  <c r="R31" i="59"/>
  <c r="R27" i="59"/>
  <c r="R29" i="59"/>
  <c r="R17" i="59"/>
  <c r="R60" i="59"/>
  <c r="R36" i="59"/>
  <c r="R44" i="59"/>
  <c r="R25" i="59"/>
  <c r="R51" i="59"/>
  <c r="R56" i="59"/>
  <c r="J61" i="59"/>
  <c r="G61" i="59"/>
  <c r="T55" i="69"/>
  <c r="R55" i="69"/>
  <c r="O58" i="66"/>
  <c r="O52" i="66"/>
  <c r="O46" i="66"/>
  <c r="O40" i="66"/>
  <c r="O34" i="66"/>
  <c r="O28" i="66"/>
  <c r="O22" i="66"/>
  <c r="O16" i="66"/>
  <c r="O59" i="66"/>
  <c r="O53" i="66"/>
  <c r="O47" i="66"/>
  <c r="O41" i="66"/>
  <c r="O35" i="66"/>
  <c r="O29" i="66"/>
  <c r="O23" i="66"/>
  <c r="O49" i="66"/>
  <c r="O39" i="66"/>
  <c r="O36" i="66"/>
  <c r="O26" i="66"/>
  <c r="O19" i="66"/>
  <c r="M20" i="66"/>
  <c r="O27" i="66"/>
  <c r="L31" i="66"/>
  <c r="O38" i="66"/>
  <c r="L40" i="66"/>
  <c r="L44" i="66"/>
  <c r="M49" i="66"/>
  <c r="L20" i="65"/>
  <c r="L40" i="65"/>
  <c r="L50" i="65"/>
  <c r="R57" i="65"/>
  <c r="G61" i="65"/>
  <c r="L56" i="64"/>
  <c r="L50" i="64"/>
  <c r="L44" i="64"/>
  <c r="L38" i="64"/>
  <c r="L32" i="64"/>
  <c r="L26" i="64"/>
  <c r="L20" i="64"/>
  <c r="L54" i="64"/>
  <c r="L51" i="64"/>
  <c r="L37" i="64"/>
  <c r="L30" i="64"/>
  <c r="L27" i="64"/>
  <c r="L41" i="64"/>
  <c r="L17" i="64"/>
  <c r="L55" i="64"/>
  <c r="L48" i="64"/>
  <c r="L45" i="64"/>
  <c r="L31" i="64"/>
  <c r="L24" i="64"/>
  <c r="L21" i="64"/>
  <c r="L36" i="64"/>
  <c r="L22" i="64"/>
  <c r="L60" i="64"/>
  <c r="L46" i="64"/>
  <c r="L34" i="64"/>
  <c r="L58" i="64"/>
  <c r="L39" i="64"/>
  <c r="L29" i="64"/>
  <c r="L49" i="64"/>
  <c r="L42" i="64"/>
  <c r="L18" i="64"/>
  <c r="K30" i="64"/>
  <c r="K45" i="64"/>
  <c r="K54" i="64"/>
  <c r="T35" i="62"/>
  <c r="R35" i="62"/>
  <c r="M33" i="61"/>
  <c r="T28" i="60"/>
  <c r="R28" i="60"/>
  <c r="N42" i="60"/>
  <c r="M49" i="60"/>
  <c r="N16" i="71"/>
  <c r="N22" i="71"/>
  <c r="N28" i="71"/>
  <c r="N34" i="71"/>
  <c r="N40" i="71"/>
  <c r="N46" i="71"/>
  <c r="N52" i="71"/>
  <c r="O58" i="71"/>
  <c r="M55" i="70"/>
  <c r="M49" i="70"/>
  <c r="M43" i="70"/>
  <c r="M37" i="70"/>
  <c r="M31" i="70"/>
  <c r="M25" i="70"/>
  <c r="N24" i="70"/>
  <c r="M34" i="70"/>
  <c r="T40" i="70"/>
  <c r="R40" i="70"/>
  <c r="N41" i="70"/>
  <c r="M58" i="70"/>
  <c r="N59" i="69"/>
  <c r="N53" i="69"/>
  <c r="N47" i="69"/>
  <c r="N41" i="69"/>
  <c r="N35" i="69"/>
  <c r="N29" i="69"/>
  <c r="N23" i="69"/>
  <c r="N17" i="69"/>
  <c r="N19" i="69"/>
  <c r="O26" i="69"/>
  <c r="N38" i="69"/>
  <c r="T43" i="69"/>
  <c r="R43" i="69"/>
  <c r="N58" i="69"/>
  <c r="L17" i="66"/>
  <c r="R18" i="66"/>
  <c r="O20" i="66"/>
  <c r="L24" i="66"/>
  <c r="L33" i="66"/>
  <c r="O42" i="66"/>
  <c r="R46" i="66"/>
  <c r="R49" i="66"/>
  <c r="M53" i="66"/>
  <c r="L57" i="66"/>
  <c r="P55" i="65"/>
  <c r="P49" i="65"/>
  <c r="P43" i="65"/>
  <c r="P37" i="65"/>
  <c r="P31" i="65"/>
  <c r="P25" i="65"/>
  <c r="P53" i="65"/>
  <c r="P29" i="65"/>
  <c r="P57" i="65"/>
  <c r="P40" i="65"/>
  <c r="P33" i="65"/>
  <c r="P26" i="65"/>
  <c r="P46" i="65"/>
  <c r="P19" i="65"/>
  <c r="P16" i="65"/>
  <c r="P51" i="65"/>
  <c r="P41" i="65"/>
  <c r="P36" i="65"/>
  <c r="P44" i="65"/>
  <c r="P23" i="65"/>
  <c r="T17" i="65"/>
  <c r="R17" i="65"/>
  <c r="Q27" i="65"/>
  <c r="T32" i="65"/>
  <c r="R32" i="65"/>
  <c r="L34" i="65"/>
  <c r="P48" i="65"/>
  <c r="P50" i="65"/>
  <c r="Q52" i="65"/>
  <c r="P59" i="65"/>
  <c r="N57" i="64"/>
  <c r="N51" i="64"/>
  <c r="N45" i="64"/>
  <c r="N39" i="64"/>
  <c r="N33" i="64"/>
  <c r="N27" i="64"/>
  <c r="N21" i="64"/>
  <c r="N41" i="64"/>
  <c r="N17" i="64"/>
  <c r="N52" i="64"/>
  <c r="N38" i="64"/>
  <c r="N28" i="64"/>
  <c r="N59" i="64"/>
  <c r="N35" i="64"/>
  <c r="N48" i="64"/>
  <c r="N34" i="64"/>
  <c r="N29" i="64"/>
  <c r="N58" i="64"/>
  <c r="N53" i="64"/>
  <c r="N20" i="64"/>
  <c r="N54" i="64"/>
  <c r="N47" i="64"/>
  <c r="N18" i="64"/>
  <c r="N22" i="64"/>
  <c r="N26" i="64"/>
  <c r="K28" i="64"/>
  <c r="N30" i="64"/>
  <c r="T39" i="64"/>
  <c r="N50" i="64"/>
  <c r="R52" i="64"/>
  <c r="T52" i="64"/>
  <c r="N60" i="62"/>
  <c r="N54" i="62"/>
  <c r="N48" i="62"/>
  <c r="N42" i="62"/>
  <c r="N36" i="62"/>
  <c r="N30" i="62"/>
  <c r="N24" i="62"/>
  <c r="N18" i="62"/>
  <c r="N50" i="62"/>
  <c r="N47" i="62"/>
  <c r="N19" i="62"/>
  <c r="N56" i="62"/>
  <c r="N53" i="62"/>
  <c r="N16" i="62"/>
  <c r="N45" i="62"/>
  <c r="N37" i="62"/>
  <c r="N34" i="62"/>
  <c r="N52" i="62"/>
  <c r="N46" i="62"/>
  <c r="N44" i="62"/>
  <c r="N40" i="62"/>
  <c r="N38" i="62"/>
  <c r="N21" i="62"/>
  <c r="N57" i="62"/>
  <c r="N55" i="62"/>
  <c r="N49" i="62"/>
  <c r="N51" i="62"/>
  <c r="N43" i="62"/>
  <c r="N22" i="62"/>
  <c r="N17" i="62"/>
  <c r="N27" i="62"/>
  <c r="N41" i="62"/>
  <c r="T20" i="61"/>
  <c r="R20" i="61"/>
  <c r="T57" i="61"/>
  <c r="R57" i="61"/>
  <c r="N28" i="60"/>
  <c r="R59" i="59"/>
  <c r="T59" i="59"/>
  <c r="O16" i="71"/>
  <c r="O22" i="71"/>
  <c r="O28" i="71"/>
  <c r="O34" i="71"/>
  <c r="O40" i="71"/>
  <c r="O46" i="71"/>
  <c r="N56" i="70"/>
  <c r="N50" i="70"/>
  <c r="N44" i="70"/>
  <c r="N38" i="70"/>
  <c r="N32" i="70"/>
  <c r="N26" i="70"/>
  <c r="N20" i="70"/>
  <c r="M20" i="70"/>
  <c r="M27" i="70"/>
  <c r="N34" i="70"/>
  <c r="M51" i="70"/>
  <c r="N58" i="70"/>
  <c r="O59" i="69"/>
  <c r="O53" i="69"/>
  <c r="O47" i="69"/>
  <c r="O41" i="69"/>
  <c r="O35" i="69"/>
  <c r="O29" i="69"/>
  <c r="O23" i="69"/>
  <c r="O17" i="69"/>
  <c r="O60" i="69"/>
  <c r="O54" i="69"/>
  <c r="O48" i="69"/>
  <c r="O42" i="69"/>
  <c r="O36" i="69"/>
  <c r="O19" i="69"/>
  <c r="N22" i="69"/>
  <c r="N32" i="69"/>
  <c r="T37" i="69"/>
  <c r="R37" i="69"/>
  <c r="O38" i="69"/>
  <c r="N52" i="69"/>
  <c r="R53" i="69"/>
  <c r="O58" i="69"/>
  <c r="M17" i="66"/>
  <c r="M24" i="66"/>
  <c r="O31" i="66"/>
  <c r="M35" i="66"/>
  <c r="L37" i="66"/>
  <c r="O44" i="66"/>
  <c r="T50" i="66"/>
  <c r="R50" i="66"/>
  <c r="O55" i="66"/>
  <c r="R59" i="66"/>
  <c r="Q55" i="65"/>
  <c r="Q49" i="65"/>
  <c r="Q43" i="65"/>
  <c r="Q37" i="65"/>
  <c r="Q31" i="65"/>
  <c r="Q60" i="65"/>
  <c r="Q50" i="65"/>
  <c r="Q36" i="65"/>
  <c r="Q20" i="65"/>
  <c r="Q47" i="65"/>
  <c r="Q21" i="65"/>
  <c r="Q54" i="65"/>
  <c r="Q51" i="65"/>
  <c r="Q41" i="65"/>
  <c r="Q53" i="65"/>
  <c r="Q44" i="65"/>
  <c r="Q26" i="65"/>
  <c r="Q23" i="65"/>
  <c r="Q58" i="65"/>
  <c r="Q34" i="65"/>
  <c r="L17" i="65"/>
  <c r="P20" i="65"/>
  <c r="P22" i="65"/>
  <c r="L26" i="65"/>
  <c r="L30" i="65"/>
  <c r="R36" i="65"/>
  <c r="P38" i="65"/>
  <c r="P42" i="65"/>
  <c r="Q46" i="65"/>
  <c r="Q48" i="65"/>
  <c r="T51" i="65"/>
  <c r="R51" i="65"/>
  <c r="T57" i="65"/>
  <c r="Q59" i="65"/>
  <c r="O57" i="64"/>
  <c r="O51" i="64"/>
  <c r="O45" i="64"/>
  <c r="O39" i="64"/>
  <c r="O33" i="64"/>
  <c r="O27" i="64"/>
  <c r="O21" i="64"/>
  <c r="O55" i="64"/>
  <c r="O48" i="64"/>
  <c r="O31" i="64"/>
  <c r="O24" i="64"/>
  <c r="O59" i="64"/>
  <c r="O35" i="64"/>
  <c r="O49" i="64"/>
  <c r="O42" i="64"/>
  <c r="O25" i="64"/>
  <c r="O18" i="64"/>
  <c r="O58" i="64"/>
  <c r="O53" i="64"/>
  <c r="O20" i="64"/>
  <c r="O44" i="64"/>
  <c r="O32" i="64"/>
  <c r="O54" i="64"/>
  <c r="O22" i="64"/>
  <c r="O26" i="64"/>
  <c r="L28" i="64"/>
  <c r="O30" i="64"/>
  <c r="K32" i="64"/>
  <c r="R42" i="64"/>
  <c r="T42" i="64"/>
  <c r="O50" i="64"/>
  <c r="K52" i="64"/>
  <c r="T59" i="64"/>
  <c r="R59" i="64"/>
  <c r="N25" i="62"/>
  <c r="N58" i="62"/>
  <c r="T53" i="61"/>
  <c r="R53" i="61"/>
  <c r="M39" i="60"/>
  <c r="N56" i="60"/>
  <c r="T37" i="59"/>
  <c r="R37" i="59"/>
  <c r="P16" i="78"/>
  <c r="P22" i="78"/>
  <c r="P28" i="78"/>
  <c r="P34" i="78"/>
  <c r="P40" i="78"/>
  <c r="P46" i="78"/>
  <c r="P52" i="78"/>
  <c r="P16" i="76"/>
  <c r="P22" i="76"/>
  <c r="P28" i="76"/>
  <c r="P34" i="76"/>
  <c r="P40" i="76"/>
  <c r="P46" i="76"/>
  <c r="P52" i="76"/>
  <c r="P16" i="71"/>
  <c r="N21" i="71"/>
  <c r="P22" i="71"/>
  <c r="N27" i="71"/>
  <c r="P28" i="71"/>
  <c r="N33" i="71"/>
  <c r="P34" i="71"/>
  <c r="N39" i="71"/>
  <c r="P40" i="71"/>
  <c r="N45" i="71"/>
  <c r="P46" i="71"/>
  <c r="N51" i="71"/>
  <c r="P52" i="71"/>
  <c r="N57" i="71"/>
  <c r="O56" i="70"/>
  <c r="O50" i="70"/>
  <c r="O44" i="70"/>
  <c r="O38" i="70"/>
  <c r="O32" i="70"/>
  <c r="O26" i="70"/>
  <c r="O20" i="70"/>
  <c r="M23" i="70"/>
  <c r="N27" i="70"/>
  <c r="M30" i="70"/>
  <c r="O34" i="70"/>
  <c r="N37" i="70"/>
  <c r="M44" i="70"/>
  <c r="M47" i="70"/>
  <c r="N51" i="70"/>
  <c r="M54" i="70"/>
  <c r="O58" i="70"/>
  <c r="P60" i="69"/>
  <c r="P54" i="69"/>
  <c r="P48" i="69"/>
  <c r="P42" i="69"/>
  <c r="P36" i="69"/>
  <c r="P30" i="69"/>
  <c r="P24" i="69"/>
  <c r="P18" i="69"/>
  <c r="P19" i="69"/>
  <c r="O22" i="69"/>
  <c r="P29" i="69"/>
  <c r="T31" i="69"/>
  <c r="R31" i="69"/>
  <c r="O32" i="69"/>
  <c r="P35" i="69"/>
  <c r="P38" i="69"/>
  <c r="N46" i="69"/>
  <c r="O52" i="69"/>
  <c r="N55" i="69"/>
  <c r="P58" i="69"/>
  <c r="L61" i="66"/>
  <c r="L26" i="15" s="1"/>
  <c r="L26" i="66"/>
  <c r="T30" i="66"/>
  <c r="R30" i="66"/>
  <c r="O33" i="66"/>
  <c r="M37" i="66"/>
  <c r="R42" i="66"/>
  <c r="L46" i="66"/>
  <c r="M48" i="66"/>
  <c r="L50" i="66"/>
  <c r="O57" i="66"/>
  <c r="K58" i="65"/>
  <c r="K52" i="65"/>
  <c r="K46" i="65"/>
  <c r="K40" i="65"/>
  <c r="K34" i="65"/>
  <c r="K28" i="65"/>
  <c r="K59" i="65"/>
  <c r="K38" i="65"/>
  <c r="K35" i="65"/>
  <c r="K23" i="65"/>
  <c r="K17" i="65"/>
  <c r="K49" i="65"/>
  <c r="K24" i="65"/>
  <c r="K18" i="65"/>
  <c r="K61" i="65"/>
  <c r="K33" i="15" s="1"/>
  <c r="K56" i="65"/>
  <c r="K53" i="65"/>
  <c r="K30" i="65"/>
  <c r="K48" i="65"/>
  <c r="K43" i="65"/>
  <c r="K25" i="65"/>
  <c r="K57" i="65"/>
  <c r="Q22" i="65"/>
  <c r="P24" i="65"/>
  <c r="K36" i="65"/>
  <c r="Q38" i="65"/>
  <c r="Q40" i="65"/>
  <c r="Q42" i="65"/>
  <c r="K51" i="65"/>
  <c r="T23" i="64"/>
  <c r="R23" i="64"/>
  <c r="O28" i="64"/>
  <c r="N32" i="64"/>
  <c r="N36" i="64"/>
  <c r="K40" i="64"/>
  <c r="K42" i="64"/>
  <c r="L52" i="64"/>
  <c r="K59" i="64"/>
  <c r="P55" i="62"/>
  <c r="P49" i="62"/>
  <c r="P43" i="62"/>
  <c r="P37" i="62"/>
  <c r="P31" i="62"/>
  <c r="P25" i="62"/>
  <c r="P19" i="62"/>
  <c r="P56" i="62"/>
  <c r="P53" i="62"/>
  <c r="P16" i="62"/>
  <c r="P59" i="62"/>
  <c r="P26" i="62"/>
  <c r="P23" i="62"/>
  <c r="P20" i="62"/>
  <c r="P51" i="62"/>
  <c r="P48" i="62"/>
  <c r="P40" i="62"/>
  <c r="P21" i="62"/>
  <c r="P42" i="62"/>
  <c r="P34" i="62"/>
  <c r="P32" i="62"/>
  <c r="P36" i="62"/>
  <c r="P47" i="62"/>
  <c r="P45" i="62"/>
  <c r="P41" i="62"/>
  <c r="P39" i="62"/>
  <c r="P35" i="62"/>
  <c r="P27" i="62"/>
  <c r="N33" i="62"/>
  <c r="T39" i="62"/>
  <c r="R39" i="62"/>
  <c r="P44" i="62"/>
  <c r="M41" i="61"/>
  <c r="R43" i="61"/>
  <c r="T43" i="61"/>
  <c r="M55" i="61"/>
  <c r="R43" i="59"/>
  <c r="T43" i="59"/>
  <c r="R48" i="59"/>
  <c r="T47" i="58"/>
  <c r="R47" i="58"/>
  <c r="T26" i="62"/>
  <c r="R26" i="62"/>
  <c r="T32" i="62"/>
  <c r="R32" i="62"/>
  <c r="O59" i="60"/>
  <c r="O57" i="60"/>
  <c r="O51" i="60"/>
  <c r="O45" i="60"/>
  <c r="O39" i="60"/>
  <c r="O33" i="60"/>
  <c r="O27" i="60"/>
  <c r="O21" i="60"/>
  <c r="O54" i="60"/>
  <c r="O47" i="60"/>
  <c r="O30" i="60"/>
  <c r="O43" i="60"/>
  <c r="O26" i="60"/>
  <c r="O22" i="60"/>
  <c r="O55" i="60"/>
  <c r="O52" i="60"/>
  <c r="O35" i="60"/>
  <c r="O41" i="60"/>
  <c r="O36" i="60"/>
  <c r="O31" i="60"/>
  <c r="O46" i="60"/>
  <c r="O23" i="60"/>
  <c r="O20" i="60"/>
  <c r="O17" i="60"/>
  <c r="O49" i="60"/>
  <c r="O56" i="60"/>
  <c r="O37" i="60"/>
  <c r="O24" i="60"/>
  <c r="O53" i="60"/>
  <c r="O34" i="60"/>
  <c r="O25" i="60"/>
  <c r="O58" i="60"/>
  <c r="O48" i="60"/>
  <c r="O29" i="60"/>
  <c r="O61" i="60"/>
  <c r="G29" i="15" s="1"/>
  <c r="O40" i="60"/>
  <c r="O60" i="60"/>
  <c r="O18" i="60"/>
  <c r="O28" i="60"/>
  <c r="R27" i="62"/>
  <c r="R33" i="62"/>
  <c r="R54" i="61"/>
  <c r="R30" i="61"/>
  <c r="R45" i="61"/>
  <c r="R31" i="61"/>
  <c r="R35" i="61"/>
  <c r="R49" i="61"/>
  <c r="R51" i="61"/>
  <c r="R58" i="61"/>
  <c r="R59" i="61"/>
  <c r="P60" i="60"/>
  <c r="P54" i="60"/>
  <c r="P43" i="60"/>
  <c r="P26" i="60"/>
  <c r="P22" i="60"/>
  <c r="P55" i="60"/>
  <c r="P52" i="60"/>
  <c r="P39" i="60"/>
  <c r="P35" i="60"/>
  <c r="P18" i="60"/>
  <c r="P48" i="60"/>
  <c r="P31" i="60"/>
  <c r="P59" i="60"/>
  <c r="P46" i="60"/>
  <c r="P23" i="60"/>
  <c r="P20" i="60"/>
  <c r="P17" i="60"/>
  <c r="P51" i="60"/>
  <c r="P44" i="60"/>
  <c r="P34" i="60"/>
  <c r="P29" i="60"/>
  <c r="P56" i="60"/>
  <c r="P37" i="60"/>
  <c r="P58" i="60"/>
  <c r="P42" i="60"/>
  <c r="P32" i="60"/>
  <c r="P27" i="60"/>
  <c r="P21" i="60"/>
  <c r="P41" i="60"/>
  <c r="P50" i="60"/>
  <c r="P36" i="60"/>
  <c r="P47" i="60"/>
  <c r="P38" i="60"/>
  <c r="P28" i="60"/>
  <c r="P24" i="60"/>
  <c r="P57" i="60"/>
  <c r="T60" i="60"/>
  <c r="R60" i="60"/>
  <c r="T22" i="59"/>
  <c r="R22" i="59"/>
  <c r="Q60" i="58"/>
  <c r="Q54" i="58"/>
  <c r="Q48" i="58"/>
  <c r="Q42" i="58"/>
  <c r="Q36" i="58"/>
  <c r="Q30" i="58"/>
  <c r="Q24" i="58"/>
  <c r="Q18" i="58"/>
  <c r="Q58" i="58"/>
  <c r="Q59" i="58"/>
  <c r="Q53" i="58"/>
  <c r="Q39" i="58"/>
  <c r="Q45" i="58"/>
  <c r="Q37" i="58"/>
  <c r="Q34" i="58"/>
  <c r="Q43" i="58"/>
  <c r="Q40" i="58"/>
  <c r="Q20" i="58"/>
  <c r="Q49" i="58"/>
  <c r="Q46" i="58"/>
  <c r="Q26" i="58"/>
  <c r="Q17" i="58"/>
  <c r="Q16" i="58"/>
  <c r="Q51" i="58"/>
  <c r="Q33" i="58"/>
  <c r="Q27" i="58"/>
  <c r="Q25" i="58"/>
  <c r="Q55" i="58"/>
  <c r="Q47" i="58"/>
  <c r="Q41" i="58"/>
  <c r="Q29" i="58"/>
  <c r="Q35" i="58"/>
  <c r="Q31" i="58"/>
  <c r="Q21" i="58"/>
  <c r="Q19" i="58"/>
  <c r="Q32" i="58"/>
  <c r="Q52" i="58"/>
  <c r="Q57" i="58"/>
  <c r="Q44" i="58"/>
  <c r="Q22" i="58"/>
  <c r="Q38" i="58"/>
  <c r="Q56" i="58"/>
  <c r="Q50" i="58"/>
  <c r="Q23" i="58"/>
  <c r="R18" i="58"/>
  <c r="T18" i="58"/>
  <c r="Q28" i="58"/>
  <c r="T31" i="58"/>
  <c r="R31" i="58"/>
  <c r="T53" i="64"/>
  <c r="R53" i="64"/>
  <c r="R59" i="62"/>
  <c r="R40" i="61"/>
  <c r="T40" i="61"/>
  <c r="R41" i="61"/>
  <c r="O32" i="60"/>
  <c r="Q59" i="66"/>
  <c r="Q53" i="66"/>
  <c r="Q47" i="66"/>
  <c r="Q41" i="66"/>
  <c r="Q35" i="66"/>
  <c r="Q29" i="66"/>
  <c r="Q23" i="66"/>
  <c r="Q17" i="66"/>
  <c r="Q60" i="66"/>
  <c r="Q54" i="66"/>
  <c r="Q48" i="66"/>
  <c r="Q42" i="66"/>
  <c r="Q36" i="66"/>
  <c r="Q30" i="66"/>
  <c r="Q24" i="66"/>
  <c r="Q20" i="66"/>
  <c r="M59" i="65"/>
  <c r="M53" i="65"/>
  <c r="M47" i="65"/>
  <c r="M41" i="65"/>
  <c r="M35" i="65"/>
  <c r="M29" i="65"/>
  <c r="M49" i="65"/>
  <c r="M24" i="65"/>
  <c r="M18" i="65"/>
  <c r="M60" i="65"/>
  <c r="M46" i="65"/>
  <c r="M39" i="65"/>
  <c r="M36" i="65"/>
  <c r="M25" i="65"/>
  <c r="M19" i="65"/>
  <c r="M28" i="65"/>
  <c r="R43" i="65"/>
  <c r="T22" i="64"/>
  <c r="R22" i="64"/>
  <c r="T36" i="64"/>
  <c r="R36" i="64"/>
  <c r="R22" i="62"/>
  <c r="T50" i="62"/>
  <c r="R50" i="62"/>
  <c r="T56" i="62"/>
  <c r="R56" i="62"/>
  <c r="R27" i="61"/>
  <c r="T47" i="61"/>
  <c r="R47" i="61"/>
  <c r="P19" i="60"/>
  <c r="T32" i="59"/>
  <c r="R32" i="59"/>
  <c r="L16" i="69"/>
  <c r="L22" i="69"/>
  <c r="L28" i="69"/>
  <c r="L34" i="69"/>
  <c r="L40" i="69"/>
  <c r="L46" i="69"/>
  <c r="L52" i="69"/>
  <c r="Q33" i="66"/>
  <c r="Q43" i="66"/>
  <c r="Q46" i="66"/>
  <c r="Q56" i="66"/>
  <c r="N60" i="65"/>
  <c r="N54" i="65"/>
  <c r="N48" i="65"/>
  <c r="N42" i="65"/>
  <c r="N36" i="65"/>
  <c r="N30" i="65"/>
  <c r="N56" i="65"/>
  <c r="N32" i="65"/>
  <c r="N53" i="65"/>
  <c r="N43" i="65"/>
  <c r="N29" i="65"/>
  <c r="N50" i="65"/>
  <c r="O16" i="65"/>
  <c r="N19" i="65"/>
  <c r="M22" i="65"/>
  <c r="N28" i="65"/>
  <c r="R30" i="65"/>
  <c r="M33" i="65"/>
  <c r="M38" i="65"/>
  <c r="N46" i="65"/>
  <c r="M55" i="65"/>
  <c r="C65" i="65"/>
  <c r="K36" i="15" s="1"/>
  <c r="M69" i="65"/>
  <c r="T41" i="64"/>
  <c r="R41" i="64"/>
  <c r="T20" i="62"/>
  <c r="R20" i="62"/>
  <c r="R28" i="62"/>
  <c r="R30" i="62"/>
  <c r="T54" i="62"/>
  <c r="R54" i="62"/>
  <c r="T59" i="62"/>
  <c r="R19" i="61"/>
  <c r="R36" i="61"/>
  <c r="P30" i="60"/>
  <c r="R35" i="60"/>
  <c r="O44" i="60"/>
  <c r="T49" i="59"/>
  <c r="R49" i="59"/>
  <c r="M16" i="69"/>
  <c r="M22" i="69"/>
  <c r="M28" i="69"/>
  <c r="M34" i="69"/>
  <c r="M40" i="69"/>
  <c r="M46" i="69"/>
  <c r="M52" i="69"/>
  <c r="O60" i="65"/>
  <c r="O54" i="65"/>
  <c r="O48" i="65"/>
  <c r="O42" i="65"/>
  <c r="O36" i="65"/>
  <c r="O30" i="65"/>
  <c r="O46" i="65"/>
  <c r="O39" i="65"/>
  <c r="O25" i="65"/>
  <c r="O19" i="65"/>
  <c r="O50" i="65"/>
  <c r="O20" i="65"/>
  <c r="O57" i="65"/>
  <c r="N22" i="65"/>
  <c r="O28" i="65"/>
  <c r="N33" i="65"/>
  <c r="N38" i="65"/>
  <c r="T50" i="65"/>
  <c r="R50" i="65"/>
  <c r="N55" i="65"/>
  <c r="M57" i="65"/>
  <c r="T17" i="64"/>
  <c r="R17" i="64"/>
  <c r="R56" i="64"/>
  <c r="R23" i="62"/>
  <c r="R34" i="62"/>
  <c r="R36" i="62"/>
  <c r="L55" i="61"/>
  <c r="L49" i="61"/>
  <c r="L43" i="61"/>
  <c r="L37" i="61"/>
  <c r="L31" i="61"/>
  <c r="L25" i="61"/>
  <c r="L52" i="61"/>
  <c r="L28" i="61"/>
  <c r="L59" i="61"/>
  <c r="L56" i="61"/>
  <c r="L42" i="61"/>
  <c r="L35" i="61"/>
  <c r="L32" i="61"/>
  <c r="L20" i="61"/>
  <c r="L39" i="61"/>
  <c r="L33" i="61"/>
  <c r="L40" i="61"/>
  <c r="L21" i="61"/>
  <c r="L57" i="61"/>
  <c r="L50" i="61"/>
  <c r="L47" i="61"/>
  <c r="L38" i="61"/>
  <c r="L18" i="61"/>
  <c r="L27" i="61"/>
  <c r="T34" i="61"/>
  <c r="R38" i="61"/>
  <c r="R44" i="61"/>
  <c r="R48" i="61"/>
  <c r="R60" i="61"/>
  <c r="M61" i="60"/>
  <c r="G27" i="15" s="1"/>
  <c r="P33" i="60"/>
  <c r="R48" i="60"/>
  <c r="T48" i="60"/>
  <c r="L61" i="59"/>
  <c r="K61" i="59"/>
  <c r="R52" i="60"/>
  <c r="T52" i="60"/>
  <c r="T47" i="59"/>
  <c r="R47" i="59"/>
  <c r="T19" i="58"/>
  <c r="R19" i="58"/>
  <c r="N61" i="60"/>
  <c r="G28" i="15" s="1"/>
  <c r="T26" i="59"/>
  <c r="R26" i="59"/>
  <c r="R19" i="64"/>
  <c r="R43" i="64"/>
  <c r="L59" i="62"/>
  <c r="L53" i="62"/>
  <c r="L47" i="62"/>
  <c r="L41" i="62"/>
  <c r="L35" i="62"/>
  <c r="L29" i="62"/>
  <c r="L23" i="62"/>
  <c r="L17" i="62"/>
  <c r="L28" i="62"/>
  <c r="L31" i="62"/>
  <c r="L39" i="62"/>
  <c r="R61" i="62"/>
  <c r="T23" i="61"/>
  <c r="R23" i="61"/>
  <c r="R26" i="61"/>
  <c r="Q60" i="60"/>
  <c r="Q52" i="60"/>
  <c r="Q46" i="60"/>
  <c r="Q40" i="60"/>
  <c r="Q34" i="60"/>
  <c r="Q28" i="60"/>
  <c r="Q22" i="60"/>
  <c r="Q59" i="60"/>
  <c r="Q55" i="60"/>
  <c r="Q39" i="60"/>
  <c r="Q35" i="60"/>
  <c r="Q18" i="60"/>
  <c r="Q48" i="60"/>
  <c r="Q31" i="60"/>
  <c r="Q44" i="60"/>
  <c r="Q51" i="60"/>
  <c r="Q29" i="60"/>
  <c r="Q26" i="60"/>
  <c r="Q49" i="60"/>
  <c r="Q58" i="60"/>
  <c r="Q54" i="60"/>
  <c r="Q42" i="60"/>
  <c r="Q32" i="60"/>
  <c r="Q47" i="60"/>
  <c r="R20" i="60"/>
  <c r="T27" i="60"/>
  <c r="R27" i="60"/>
  <c r="R38" i="60"/>
  <c r="Q43" i="60"/>
  <c r="Q45" i="60"/>
  <c r="N56" i="59"/>
  <c r="N50" i="59"/>
  <c r="N44" i="59"/>
  <c r="N38" i="59"/>
  <c r="N32" i="59"/>
  <c r="N26" i="59"/>
  <c r="N20" i="59"/>
  <c r="N58" i="59"/>
  <c r="N34" i="59"/>
  <c r="N59" i="59"/>
  <c r="N42" i="59"/>
  <c r="N35" i="59"/>
  <c r="N18" i="59"/>
  <c r="N49" i="59"/>
  <c r="N39" i="59"/>
  <c r="N25" i="59"/>
  <c r="N46" i="59"/>
  <c r="N22" i="59"/>
  <c r="N40" i="59"/>
  <c r="N36" i="59"/>
  <c r="N23" i="59"/>
  <c r="N21" i="59"/>
  <c r="N54" i="59"/>
  <c r="N52" i="59"/>
  <c r="N19" i="59"/>
  <c r="N17" i="59"/>
  <c r="N45" i="59"/>
  <c r="N43" i="59"/>
  <c r="N41" i="59"/>
  <c r="N53" i="59"/>
  <c r="N48" i="59"/>
  <c r="N33" i="59"/>
  <c r="N27" i="59"/>
  <c r="N16" i="59"/>
  <c r="N57" i="59"/>
  <c r="N55" i="59"/>
  <c r="N47" i="59"/>
  <c r="N24" i="59"/>
  <c r="M59" i="62"/>
  <c r="M53" i="62"/>
  <c r="M47" i="62"/>
  <c r="M41" i="62"/>
  <c r="M35" i="62"/>
  <c r="M29" i="62"/>
  <c r="M23" i="62"/>
  <c r="M17" i="62"/>
  <c r="M60" i="62"/>
  <c r="M54" i="62"/>
  <c r="M48" i="62"/>
  <c r="M42" i="62"/>
  <c r="M36" i="62"/>
  <c r="M30" i="62"/>
  <c r="M24" i="62"/>
  <c r="L19" i="62"/>
  <c r="M28" i="62"/>
  <c r="M31" i="62"/>
  <c r="M39" i="62"/>
  <c r="L42" i="62"/>
  <c r="T44" i="62"/>
  <c r="R44" i="62"/>
  <c r="L50" i="62"/>
  <c r="T33" i="61"/>
  <c r="R33" i="61"/>
  <c r="K61" i="60"/>
  <c r="K55" i="60"/>
  <c r="K49" i="60"/>
  <c r="K43" i="60"/>
  <c r="K37" i="60"/>
  <c r="K31" i="60"/>
  <c r="K25" i="60"/>
  <c r="K19" i="60"/>
  <c r="K58" i="60"/>
  <c r="K59" i="60"/>
  <c r="K50" i="60"/>
  <c r="K33" i="60"/>
  <c r="K54" i="60"/>
  <c r="K46" i="60"/>
  <c r="K29" i="60"/>
  <c r="K16" i="60"/>
  <c r="K57" i="60"/>
  <c r="K42" i="60"/>
  <c r="K38" i="60"/>
  <c r="K45" i="60"/>
  <c r="K22" i="60"/>
  <c r="K53" i="60"/>
  <c r="K48" i="60"/>
  <c r="K28" i="60"/>
  <c r="K41" i="60"/>
  <c r="K36" i="60"/>
  <c r="K39" i="60"/>
  <c r="K34" i="60"/>
  <c r="K23" i="60"/>
  <c r="T23" i="60"/>
  <c r="R23" i="60"/>
  <c r="K27" i="60"/>
  <c r="K32" i="60"/>
  <c r="T34" i="60"/>
  <c r="R34" i="60"/>
  <c r="Q36" i="60"/>
  <c r="R43" i="60"/>
  <c r="Q50" i="60"/>
  <c r="T58" i="60"/>
  <c r="R58" i="60"/>
  <c r="N31" i="59"/>
  <c r="R39" i="59"/>
  <c r="T39" i="59"/>
  <c r="N60" i="59"/>
  <c r="R29" i="60"/>
  <c r="R37" i="60"/>
  <c r="R24" i="60"/>
  <c r="T39" i="60"/>
  <c r="R39" i="60"/>
  <c r="R50" i="60"/>
  <c r="R45" i="59"/>
  <c r="N58" i="58"/>
  <c r="N52" i="58"/>
  <c r="N46" i="58"/>
  <c r="N40" i="58"/>
  <c r="N34" i="58"/>
  <c r="N28" i="58"/>
  <c r="N22" i="58"/>
  <c r="N16" i="58"/>
  <c r="N59" i="58"/>
  <c r="N53" i="58"/>
  <c r="N47" i="58"/>
  <c r="N41" i="58"/>
  <c r="N35" i="58"/>
  <c r="N29" i="58"/>
  <c r="N23" i="58"/>
  <c r="N17" i="58"/>
  <c r="N60" i="58"/>
  <c r="N54" i="58"/>
  <c r="N56" i="58"/>
  <c r="N57" i="58"/>
  <c r="N44" i="58"/>
  <c r="N24" i="58"/>
  <c r="N21" i="58"/>
  <c r="N50" i="58"/>
  <c r="N48" i="58"/>
  <c r="N45" i="58"/>
  <c r="N19" i="58"/>
  <c r="N51" i="58"/>
  <c r="N25" i="58"/>
  <c r="N31" i="58"/>
  <c r="N32" i="58"/>
  <c r="N20" i="58"/>
  <c r="N18" i="58"/>
  <c r="N61" i="58"/>
  <c r="E28" i="15" s="1"/>
  <c r="N39" i="58"/>
  <c r="N49" i="58"/>
  <c r="N43" i="58"/>
  <c r="N37" i="58"/>
  <c r="N33" i="58"/>
  <c r="N27" i="58"/>
  <c r="N55" i="58"/>
  <c r="N42" i="58"/>
  <c r="Q61" i="58"/>
  <c r="E31" i="15" s="1"/>
  <c r="R25" i="64"/>
  <c r="O60" i="62"/>
  <c r="O54" i="62"/>
  <c r="O48" i="62"/>
  <c r="O42" i="62"/>
  <c r="O36" i="62"/>
  <c r="O30" i="62"/>
  <c r="O24" i="62"/>
  <c r="O18" i="62"/>
  <c r="O55" i="62"/>
  <c r="O49" i="62"/>
  <c r="O43" i="62"/>
  <c r="O37" i="62"/>
  <c r="O31" i="62"/>
  <c r="O25" i="62"/>
  <c r="M22" i="62"/>
  <c r="M25" i="62"/>
  <c r="O28" i="62"/>
  <c r="M33" i="62"/>
  <c r="L36" i="62"/>
  <c r="T38" i="62"/>
  <c r="R38" i="62"/>
  <c r="O39" i="62"/>
  <c r="L44" i="62"/>
  <c r="M58" i="62"/>
  <c r="M68" i="62"/>
  <c r="I44" i="15" s="1"/>
  <c r="K21" i="60"/>
  <c r="Q41" i="60"/>
  <c r="T44" i="60"/>
  <c r="R44" i="60"/>
  <c r="T56" i="60"/>
  <c r="R56" i="60"/>
  <c r="T25" i="58"/>
  <c r="R25" i="58"/>
  <c r="N38" i="58"/>
  <c r="T17" i="58"/>
  <c r="R17" i="58"/>
  <c r="T36" i="60"/>
  <c r="R36" i="60"/>
  <c r="T16" i="59"/>
  <c r="R16" i="59"/>
  <c r="R53" i="59"/>
  <c r="T37" i="58"/>
  <c r="R37" i="58"/>
  <c r="R31" i="60"/>
  <c r="N61" i="59"/>
  <c r="P59" i="58"/>
  <c r="P53" i="58"/>
  <c r="P47" i="58"/>
  <c r="P41" i="58"/>
  <c r="P35" i="58"/>
  <c r="P29" i="58"/>
  <c r="P23" i="58"/>
  <c r="P17" i="58"/>
  <c r="P60" i="58"/>
  <c r="P54" i="58"/>
  <c r="P48" i="58"/>
  <c r="P42" i="58"/>
  <c r="P36" i="58"/>
  <c r="P30" i="58"/>
  <c r="P24" i="58"/>
  <c r="P18" i="58"/>
  <c r="P55" i="58"/>
  <c r="P57" i="58"/>
  <c r="P58" i="58"/>
  <c r="P33" i="58"/>
  <c r="P39" i="58"/>
  <c r="P31" i="58"/>
  <c r="P28" i="58"/>
  <c r="P37" i="58"/>
  <c r="P34" i="58"/>
  <c r="P43" i="58"/>
  <c r="P40" i="58"/>
  <c r="P20" i="58"/>
  <c r="P22" i="58"/>
  <c r="P16" i="58"/>
  <c r="P49" i="58"/>
  <c r="P45" i="58"/>
  <c r="P51" i="58"/>
  <c r="P26" i="58"/>
  <c r="P46" i="58"/>
  <c r="T55" i="58"/>
  <c r="R55" i="58"/>
  <c r="O57" i="61"/>
  <c r="O51" i="61"/>
  <c r="O45" i="61"/>
  <c r="O39" i="61"/>
  <c r="O33" i="61"/>
  <c r="O27" i="61"/>
  <c r="O16" i="61"/>
  <c r="O22" i="61"/>
  <c r="R28" i="61"/>
  <c r="O43" i="61"/>
  <c r="R52" i="61"/>
  <c r="K57" i="58"/>
  <c r="K51" i="58"/>
  <c r="K45" i="58"/>
  <c r="K39" i="58"/>
  <c r="K33" i="58"/>
  <c r="K27" i="58"/>
  <c r="K21" i="58"/>
  <c r="K61" i="58"/>
  <c r="E33" i="15" s="1"/>
  <c r="K49" i="58"/>
  <c r="K35" i="58"/>
  <c r="K26" i="58"/>
  <c r="K41" i="58"/>
  <c r="K50" i="58"/>
  <c r="K30" i="58"/>
  <c r="K16" i="58"/>
  <c r="K36" i="58"/>
  <c r="K22" i="58"/>
  <c r="K58" i="58"/>
  <c r="K42" i="58"/>
  <c r="K28" i="58"/>
  <c r="K59" i="58"/>
  <c r="K52" i="58"/>
  <c r="K48" i="58"/>
  <c r="K54" i="58"/>
  <c r="K44" i="58"/>
  <c r="K56" i="58"/>
  <c r="K38" i="58"/>
  <c r="K24" i="58"/>
  <c r="K32" i="58"/>
  <c r="K20" i="58"/>
  <c r="K18" i="58"/>
  <c r="K25" i="58"/>
  <c r="T35" i="58"/>
  <c r="R35" i="58"/>
  <c r="K47" i="58"/>
  <c r="P52" i="58"/>
  <c r="P16" i="64"/>
  <c r="P22" i="64"/>
  <c r="P28" i="64"/>
  <c r="P34" i="64"/>
  <c r="P40" i="64"/>
  <c r="P46" i="64"/>
  <c r="P52" i="64"/>
  <c r="P57" i="61"/>
  <c r="P51" i="61"/>
  <c r="P45" i="61"/>
  <c r="P39" i="61"/>
  <c r="P33" i="61"/>
  <c r="P27" i="61"/>
  <c r="P16" i="61"/>
  <c r="P22" i="61"/>
  <c r="O29" i="61"/>
  <c r="O36" i="61"/>
  <c r="P43" i="61"/>
  <c r="O53" i="61"/>
  <c r="O60" i="61"/>
  <c r="R55" i="60"/>
  <c r="T55" i="60"/>
  <c r="L55" i="59"/>
  <c r="L49" i="59"/>
  <c r="L43" i="59"/>
  <c r="L37" i="59"/>
  <c r="L31" i="59"/>
  <c r="L25" i="59"/>
  <c r="L19" i="59"/>
  <c r="L54" i="59"/>
  <c r="L47" i="59"/>
  <c r="L44" i="59"/>
  <c r="L30" i="59"/>
  <c r="L23" i="59"/>
  <c r="L20" i="59"/>
  <c r="L45" i="59"/>
  <c r="L21" i="59"/>
  <c r="L52" i="59"/>
  <c r="L28" i="59"/>
  <c r="L59" i="59"/>
  <c r="L56" i="59"/>
  <c r="L42" i="59"/>
  <c r="L35" i="59"/>
  <c r="L32" i="59"/>
  <c r="L18" i="59"/>
  <c r="L50" i="59"/>
  <c r="L46" i="59"/>
  <c r="L29" i="59"/>
  <c r="L48" i="59"/>
  <c r="L38" i="59"/>
  <c r="L40" i="59"/>
  <c r="L36" i="59"/>
  <c r="L34" i="59"/>
  <c r="L17" i="59"/>
  <c r="L41" i="59"/>
  <c r="R56" i="58"/>
  <c r="R45" i="58"/>
  <c r="R16" i="58"/>
  <c r="R51" i="58"/>
  <c r="R20" i="58"/>
  <c r="R26" i="58"/>
  <c r="R32" i="58"/>
  <c r="R39" i="58"/>
  <c r="R61" i="58"/>
  <c r="R33" i="58"/>
  <c r="R27" i="58"/>
  <c r="R29" i="58"/>
  <c r="R53" i="58"/>
  <c r="R57" i="58"/>
  <c r="T23" i="58"/>
  <c r="R23" i="58"/>
  <c r="P32" i="58"/>
  <c r="R44" i="58"/>
  <c r="Q16" i="64"/>
  <c r="Q22" i="64"/>
  <c r="Q28" i="64"/>
  <c r="Q34" i="64"/>
  <c r="Q40" i="64"/>
  <c r="Q46" i="64"/>
  <c r="Q52" i="64"/>
  <c r="Q58" i="61"/>
  <c r="Q52" i="61"/>
  <c r="Q46" i="61"/>
  <c r="Q40" i="61"/>
  <c r="Q34" i="61"/>
  <c r="Q28" i="61"/>
  <c r="Q16" i="61"/>
  <c r="O21" i="61"/>
  <c r="Q22" i="61"/>
  <c r="P29" i="61"/>
  <c r="O32" i="61"/>
  <c r="P36" i="61"/>
  <c r="Q43" i="61"/>
  <c r="O46" i="61"/>
  <c r="P53" i="61"/>
  <c r="O56" i="61"/>
  <c r="P60" i="61"/>
  <c r="T40" i="60"/>
  <c r="R40" i="60"/>
  <c r="M55" i="59"/>
  <c r="M49" i="59"/>
  <c r="M43" i="59"/>
  <c r="M37" i="59"/>
  <c r="M31" i="59"/>
  <c r="M25" i="59"/>
  <c r="M19" i="59"/>
  <c r="M51" i="59"/>
  <c r="M27" i="59"/>
  <c r="M52" i="59"/>
  <c r="M28" i="59"/>
  <c r="M59" i="59"/>
  <c r="M56" i="59"/>
  <c r="M42" i="59"/>
  <c r="M35" i="59"/>
  <c r="M32" i="59"/>
  <c r="M18" i="59"/>
  <c r="M39" i="59"/>
  <c r="M48" i="59"/>
  <c r="M44" i="59"/>
  <c r="M38" i="59"/>
  <c r="M40" i="59"/>
  <c r="M36" i="59"/>
  <c r="M34" i="59"/>
  <c r="M23" i="59"/>
  <c r="M21" i="59"/>
  <c r="M54" i="59"/>
  <c r="M17" i="59"/>
  <c r="M26" i="59"/>
  <c r="M57" i="59"/>
  <c r="M41" i="59"/>
  <c r="M46" i="59"/>
  <c r="L51" i="59"/>
  <c r="T53" i="59"/>
  <c r="L60" i="59"/>
  <c r="K23" i="58"/>
  <c r="P27" i="58"/>
  <c r="R40" i="58"/>
  <c r="R19" i="59"/>
  <c r="R21" i="59"/>
  <c r="T23" i="59"/>
  <c r="R23" i="59"/>
  <c r="T40" i="59"/>
  <c r="R40" i="59"/>
  <c r="R58" i="58"/>
  <c r="L21" i="60"/>
  <c r="L25" i="60"/>
  <c r="L38" i="60"/>
  <c r="L42" i="60"/>
  <c r="L57" i="60"/>
  <c r="R59" i="60"/>
  <c r="T46" i="59"/>
  <c r="R46" i="59"/>
  <c r="T50" i="59"/>
  <c r="R50" i="59"/>
  <c r="T52" i="59"/>
  <c r="R52" i="59"/>
  <c r="R54" i="58"/>
  <c r="T54" i="58"/>
  <c r="M68" i="60"/>
  <c r="G44" i="15" s="1"/>
  <c r="R61" i="60"/>
  <c r="L16" i="60"/>
  <c r="L29" i="60"/>
  <c r="L46" i="60"/>
  <c r="L54" i="60"/>
  <c r="R42" i="58"/>
  <c r="T42" i="58"/>
  <c r="R48" i="58"/>
  <c r="T52" i="58"/>
  <c r="R52" i="58"/>
  <c r="T59" i="58"/>
  <c r="R59" i="58"/>
  <c r="P61" i="58"/>
  <c r="E30" i="15" s="1"/>
  <c r="T46" i="58"/>
  <c r="R46" i="58"/>
  <c r="O56" i="59"/>
  <c r="O50" i="59"/>
  <c r="O44" i="59"/>
  <c r="O38" i="59"/>
  <c r="O32" i="59"/>
  <c r="O26" i="59"/>
  <c r="O20" i="59"/>
  <c r="Q16" i="59"/>
  <c r="P19" i="59"/>
  <c r="Q26" i="59"/>
  <c r="K28" i="59"/>
  <c r="O29" i="59"/>
  <c r="O36" i="59"/>
  <c r="Q40" i="59"/>
  <c r="K49" i="59"/>
  <c r="Q50" i="59"/>
  <c r="K52" i="59"/>
  <c r="O53" i="59"/>
  <c r="O60" i="59"/>
  <c r="O34" i="58"/>
  <c r="R36" i="58"/>
  <c r="O37" i="58"/>
  <c r="P57" i="59"/>
  <c r="P51" i="59"/>
  <c r="P45" i="59"/>
  <c r="P39" i="59"/>
  <c r="P33" i="59"/>
  <c r="P27" i="59"/>
  <c r="P21" i="59"/>
  <c r="Q19" i="59"/>
  <c r="O22" i="59"/>
  <c r="P29" i="59"/>
  <c r="P36" i="59"/>
  <c r="O46" i="59"/>
  <c r="P53" i="59"/>
  <c r="P60" i="59"/>
  <c r="O28" i="58"/>
  <c r="R30" i="58"/>
  <c r="O31" i="58"/>
  <c r="O54" i="58"/>
  <c r="O58" i="58"/>
  <c r="Q57" i="59"/>
  <c r="Q51" i="59"/>
  <c r="Q45" i="59"/>
  <c r="Q39" i="59"/>
  <c r="Q33" i="59"/>
  <c r="Q27" i="59"/>
  <c r="Q21" i="59"/>
  <c r="Q29" i="59"/>
  <c r="T34" i="59"/>
  <c r="R34" i="59"/>
  <c r="Q36" i="59"/>
  <c r="O39" i="59"/>
  <c r="P46" i="59"/>
  <c r="O49" i="59"/>
  <c r="Q53" i="59"/>
  <c r="P56" i="59"/>
  <c r="T58" i="59"/>
  <c r="R58" i="59"/>
  <c r="Q60" i="59"/>
  <c r="R24" i="58"/>
  <c r="O51" i="58"/>
  <c r="M68" i="58"/>
  <c r="E44" i="15" s="1"/>
  <c r="T61" i="58"/>
  <c r="M70" i="58" s="1"/>
  <c r="T49" i="58"/>
  <c r="R49" i="58"/>
  <c r="K60" i="59"/>
  <c r="K54" i="59"/>
  <c r="K48" i="59"/>
  <c r="K42" i="59"/>
  <c r="K36" i="59"/>
  <c r="K30" i="59"/>
  <c r="K24" i="59"/>
  <c r="K18" i="59"/>
  <c r="K16" i="59"/>
  <c r="O17" i="59"/>
  <c r="O24" i="59"/>
  <c r="Q28" i="59"/>
  <c r="P31" i="59"/>
  <c r="K37" i="59"/>
  <c r="Q38" i="59"/>
  <c r="K40" i="59"/>
  <c r="O41" i="59"/>
  <c r="O48" i="59"/>
  <c r="Q52" i="59"/>
  <c r="P55" i="59"/>
  <c r="O59" i="58"/>
  <c r="O53" i="58"/>
  <c r="O47" i="58"/>
  <c r="O41" i="58"/>
  <c r="O35" i="58"/>
  <c r="O29" i="58"/>
  <c r="O23" i="58"/>
  <c r="O17" i="58"/>
  <c r="O57" i="58"/>
  <c r="O27" i="58"/>
  <c r="O30" i="58"/>
  <c r="T43" i="58"/>
  <c r="R43" i="58"/>
  <c r="O50" i="58"/>
  <c r="L59" i="58"/>
  <c r="C65" i="58"/>
  <c r="E36" i="15" s="1"/>
  <c r="E45" i="15" s="1"/>
  <c r="L16" i="58"/>
  <c r="L22" i="58"/>
  <c r="L28" i="58"/>
  <c r="L34" i="58"/>
  <c r="L40" i="58"/>
  <c r="L46" i="58"/>
  <c r="L52" i="58"/>
  <c r="L58" i="58"/>
  <c r="M16" i="58"/>
  <c r="M22" i="58"/>
  <c r="M28" i="58"/>
  <c r="M34" i="58"/>
  <c r="M40" i="58"/>
  <c r="M46" i="58"/>
  <c r="M52" i="58"/>
  <c r="L21" i="58"/>
  <c r="L27" i="58"/>
  <c r="L33" i="58"/>
  <c r="L39" i="58"/>
  <c r="L45" i="58"/>
  <c r="L51" i="58"/>
  <c r="Q26" i="56"/>
  <c r="Q60" i="56"/>
  <c r="Q41" i="56"/>
  <c r="Q17" i="56"/>
  <c r="Q22" i="56"/>
  <c r="P55" i="56"/>
  <c r="P19" i="56"/>
  <c r="Q54" i="56"/>
  <c r="Q28" i="56"/>
  <c r="Q33" i="56"/>
  <c r="Q43" i="56"/>
  <c r="Q58" i="56"/>
  <c r="Q44" i="56"/>
  <c r="P44" i="56"/>
  <c r="P20" i="56"/>
  <c r="Q47" i="56"/>
  <c r="Q23" i="56"/>
  <c r="Q38" i="56"/>
  <c r="Q19" i="56"/>
  <c r="Q53" i="56"/>
  <c r="Q39" i="56"/>
  <c r="Q20" i="56"/>
  <c r="Q48" i="56"/>
  <c r="Q34" i="56"/>
  <c r="P39" i="56"/>
  <c r="Q37" i="56"/>
  <c r="Q42" i="56"/>
  <c r="Q18" i="56"/>
  <c r="Q40" i="56"/>
  <c r="Q45" i="56"/>
  <c r="Q55" i="56"/>
  <c r="Q29" i="56"/>
  <c r="Q56" i="56"/>
  <c r="Q61" i="56"/>
  <c r="C31" i="15" s="1"/>
  <c r="Q16" i="56"/>
  <c r="Q21" i="56"/>
  <c r="Q50" i="56"/>
  <c r="Q36" i="56"/>
  <c r="Q51" i="56"/>
  <c r="Q32" i="56"/>
  <c r="P31" i="56"/>
  <c r="Q59" i="56"/>
  <c r="Q35" i="56"/>
  <c r="Q31" i="56"/>
  <c r="Q24" i="56"/>
  <c r="Q46" i="56"/>
  <c r="D45" i="15"/>
  <c r="C45" i="15"/>
  <c r="Q45" i="15"/>
  <c r="L36" i="15"/>
  <c r="M36" i="15"/>
  <c r="G36" i="15"/>
  <c r="U36" i="15"/>
  <c r="P36" i="15"/>
  <c r="S36" i="15"/>
  <c r="T36" i="15"/>
  <c r="AD36" i="15"/>
  <c r="R36" i="15"/>
  <c r="AB36" i="15"/>
  <c r="W36" i="15"/>
  <c r="Y36" i="15"/>
  <c r="AC36" i="15"/>
  <c r="H5" i="15"/>
  <c r="K12" i="56"/>
  <c r="R53" i="56" s="1"/>
  <c r="V33" i="15"/>
  <c r="M32" i="15"/>
  <c r="S33" i="15"/>
  <c r="R32" i="15"/>
  <c r="K46" i="56"/>
  <c r="K16" i="56"/>
  <c r="N6" i="15"/>
  <c r="Q32" i="15"/>
  <c r="J28" i="15"/>
  <c r="K51" i="56"/>
  <c r="K57" i="56"/>
  <c r="D33" i="15"/>
  <c r="K32" i="15"/>
  <c r="O28" i="15"/>
  <c r="D28" i="15"/>
  <c r="M28" i="15"/>
  <c r="I28" i="15"/>
  <c r="AF28" i="15"/>
  <c r="N26" i="56"/>
  <c r="N46" i="56"/>
  <c r="X28" i="15"/>
  <c r="N31" i="56"/>
  <c r="N36" i="56"/>
  <c r="N41" i="56"/>
  <c r="F28" i="15"/>
  <c r="H28" i="15"/>
  <c r="S28" i="15"/>
  <c r="W28" i="15"/>
  <c r="Y28" i="15"/>
  <c r="AC28" i="15"/>
  <c r="AB28" i="15"/>
  <c r="U28" i="15"/>
  <c r="AD28" i="15"/>
  <c r="L27" i="15"/>
  <c r="H27" i="15"/>
  <c r="M51" i="56"/>
  <c r="M47" i="56"/>
  <c r="M48" i="56"/>
  <c r="M46" i="56"/>
  <c r="M56" i="56"/>
  <c r="M18" i="56"/>
  <c r="M43" i="56"/>
  <c r="M22" i="56"/>
  <c r="M32" i="56"/>
  <c r="M54" i="56"/>
  <c r="M59" i="56"/>
  <c r="M57" i="56"/>
  <c r="M38" i="56"/>
  <c r="M60" i="56"/>
  <c r="M17" i="56"/>
  <c r="C13" i="15"/>
  <c r="Z13" i="15"/>
  <c r="M45" i="56"/>
  <c r="M39" i="56"/>
  <c r="M36" i="56"/>
  <c r="K13" i="15"/>
  <c r="L13" i="15"/>
  <c r="M20" i="56"/>
  <c r="M42" i="56"/>
  <c r="M35" i="56"/>
  <c r="M33" i="56"/>
  <c r="M26" i="56"/>
  <c r="M58" i="56"/>
  <c r="M27" i="56"/>
  <c r="M23" i="56"/>
  <c r="M49" i="56"/>
  <c r="M30" i="56"/>
  <c r="M52" i="56"/>
  <c r="M21" i="56"/>
  <c r="M55" i="56"/>
  <c r="M24" i="56"/>
  <c r="N13" i="15"/>
  <c r="M53" i="56"/>
  <c r="M28" i="56"/>
  <c r="M34" i="56"/>
  <c r="M37" i="56"/>
  <c r="M16" i="56"/>
  <c r="M40" i="56"/>
  <c r="M31" i="56"/>
  <c r="M41" i="56"/>
  <c r="M6" i="15"/>
  <c r="V13" i="15"/>
  <c r="M44" i="56"/>
  <c r="M25" i="56"/>
  <c r="M61" i="56"/>
  <c r="C27" i="15" s="1"/>
  <c r="M50" i="56"/>
  <c r="M19" i="56"/>
  <c r="X13" i="15"/>
  <c r="F32" i="15"/>
  <c r="F33" i="15"/>
  <c r="G33" i="15"/>
  <c r="D32" i="15"/>
  <c r="H32" i="15"/>
  <c r="J32" i="15"/>
  <c r="K60" i="56"/>
  <c r="C32" i="15" s="1"/>
  <c r="K30" i="56"/>
  <c r="K55" i="56"/>
  <c r="K49" i="56"/>
  <c r="K53" i="56"/>
  <c r="R6" i="15"/>
  <c r="K21" i="56"/>
  <c r="K33" i="56"/>
  <c r="K40" i="56"/>
  <c r="K35" i="56"/>
  <c r="K56" i="56"/>
  <c r="K31" i="56"/>
  <c r="K38" i="56"/>
  <c r="K25" i="56"/>
  <c r="K29" i="56"/>
  <c r="K36" i="56"/>
  <c r="K18" i="56"/>
  <c r="K45" i="56"/>
  <c r="K52" i="56"/>
  <c r="K47" i="56"/>
  <c r="K20" i="56"/>
  <c r="K27" i="56"/>
  <c r="K34" i="56"/>
  <c r="K42" i="56"/>
  <c r="K43" i="56"/>
  <c r="K50" i="56"/>
  <c r="K37" i="56"/>
  <c r="K41" i="56"/>
  <c r="K48" i="56"/>
  <c r="E32" i="15"/>
  <c r="G32" i="15"/>
  <c r="K19" i="56"/>
  <c r="H33" i="15"/>
  <c r="I32" i="15"/>
  <c r="I33" i="15"/>
  <c r="U33" i="15"/>
  <c r="U32" i="15"/>
  <c r="O6" i="15"/>
  <c r="R61" i="56"/>
  <c r="R45" i="56"/>
  <c r="R29" i="56"/>
  <c r="R21" i="56"/>
  <c r="F13" i="15"/>
  <c r="P13" i="15"/>
  <c r="AA13" i="15"/>
  <c r="R52" i="56"/>
  <c r="R36" i="56"/>
  <c r="R28" i="56"/>
  <c r="R20" i="56"/>
  <c r="G13" i="15"/>
  <c r="R13" i="15"/>
  <c r="AB13" i="15"/>
  <c r="R59" i="56"/>
  <c r="R51" i="56"/>
  <c r="R43" i="56"/>
  <c r="R35" i="56"/>
  <c r="R19" i="56"/>
  <c r="H13" i="15"/>
  <c r="S13" i="15"/>
  <c r="AE13" i="15"/>
  <c r="J13" i="15"/>
  <c r="T13" i="15"/>
  <c r="AF13" i="15"/>
  <c r="W13" i="15"/>
  <c r="F26" i="15"/>
  <c r="G26" i="15"/>
  <c r="D26" i="15"/>
  <c r="L41" i="56"/>
  <c r="L46" i="56"/>
  <c r="L51" i="56"/>
  <c r="L25" i="56"/>
  <c r="L30" i="56"/>
  <c r="E26" i="15"/>
  <c r="L17" i="56"/>
  <c r="L22" i="56"/>
  <c r="L19" i="56"/>
  <c r="I26" i="15"/>
  <c r="L35" i="56"/>
  <c r="L53" i="56"/>
  <c r="L48" i="56"/>
  <c r="L32" i="56"/>
  <c r="L34" i="56"/>
  <c r="L47" i="56"/>
  <c r="L28" i="56"/>
  <c r="L56" i="56"/>
  <c r="L27" i="56"/>
  <c r="L58" i="56"/>
  <c r="L29" i="56"/>
  <c r="L16" i="56"/>
  <c r="K26" i="15"/>
  <c r="O26" i="15"/>
  <c r="H26" i="15"/>
  <c r="M26" i="15"/>
  <c r="Q26" i="15"/>
  <c r="S26" i="15"/>
  <c r="U26" i="15"/>
  <c r="R26" i="15"/>
  <c r="AB26" i="15"/>
  <c r="W26" i="15"/>
  <c r="P26" i="15"/>
  <c r="V26" i="15"/>
  <c r="Z26" i="15"/>
  <c r="T26" i="15"/>
  <c r="Y26" i="15"/>
  <c r="AD26" i="15"/>
  <c r="I13" i="15"/>
  <c r="Q13" i="15"/>
  <c r="Y13" i="15"/>
  <c r="E13" i="15"/>
  <c r="M13" i="15"/>
  <c r="U13" i="15"/>
  <c r="AC13" i="15"/>
  <c r="B32" i="15"/>
  <c r="B31" i="15"/>
  <c r="B21" i="15"/>
  <c r="B29" i="15"/>
  <c r="B28" i="15"/>
  <c r="B27" i="15"/>
  <c r="L61" i="56"/>
  <c r="C26" i="15" s="1"/>
  <c r="K61" i="56"/>
  <c r="C33" i="15" s="1"/>
  <c r="C17" i="15"/>
  <c r="B17" i="15"/>
  <c r="AG16" i="15"/>
  <c r="T61" i="74"/>
  <c r="M70" i="74" s="1"/>
  <c r="K61" i="74"/>
  <c r="T64" i="86" l="1"/>
  <c r="O71" i="86"/>
  <c r="V64" i="86"/>
  <c r="O73" i="86" s="1"/>
  <c r="AC33" i="15"/>
  <c r="AF29" i="15"/>
  <c r="AF20" i="15"/>
  <c r="AF23" i="15" s="1"/>
  <c r="AF46" i="15" s="1"/>
  <c r="AF44" i="15"/>
  <c r="AG43" i="15"/>
  <c r="AD23" i="15"/>
  <c r="AD46" i="15" s="1"/>
  <c r="AC20" i="15"/>
  <c r="AC23" i="15" s="1"/>
  <c r="AC46" i="15" s="1"/>
  <c r="AC29" i="15"/>
  <c r="AG18" i="15"/>
  <c r="AG27" i="15" s="1"/>
  <c r="AE44" i="15"/>
  <c r="AE20" i="15"/>
  <c r="AE23" i="15" s="1"/>
  <c r="AE46" i="15" s="1"/>
  <c r="AE29" i="15"/>
  <c r="AA44" i="15"/>
  <c r="AG22" i="15"/>
  <c r="AG32" i="15" s="1"/>
  <c r="AG17" i="15"/>
  <c r="AG26" i="15" s="1"/>
  <c r="AA29" i="15"/>
  <c r="AA20" i="15"/>
  <c r="AA23" i="15" s="1"/>
  <c r="AA46" i="15" s="1"/>
  <c r="AG21" i="15"/>
  <c r="AG31" i="15" s="1"/>
  <c r="AA33" i="15"/>
  <c r="O61" i="59"/>
  <c r="F29" i="15" s="1"/>
  <c r="F20" i="15"/>
  <c r="R61" i="70"/>
  <c r="T61" i="70"/>
  <c r="M70" i="70" s="1"/>
  <c r="M68" i="70"/>
  <c r="N44" i="15" s="1"/>
  <c r="O61" i="64"/>
  <c r="J29" i="15" s="1"/>
  <c r="J20" i="15"/>
  <c r="J23" i="15" s="1"/>
  <c r="J46" i="15" s="1"/>
  <c r="O61" i="71"/>
  <c r="O29" i="15" s="1"/>
  <c r="O20" i="15"/>
  <c r="O23" i="15" s="1"/>
  <c r="O46" i="15" s="1"/>
  <c r="W23" i="15"/>
  <c r="W46" i="15" s="1"/>
  <c r="M68" i="71"/>
  <c r="O44" i="15" s="1"/>
  <c r="R61" i="71"/>
  <c r="T61" i="71"/>
  <c r="M70" i="71" s="1"/>
  <c r="R61" i="59"/>
  <c r="T61" i="59"/>
  <c r="M70" i="59" s="1"/>
  <c r="M68" i="59"/>
  <c r="F44" i="15" s="1"/>
  <c r="O61" i="65"/>
  <c r="K29" i="15" s="1"/>
  <c r="K20" i="15"/>
  <c r="K23" i="15" s="1"/>
  <c r="E46" i="15"/>
  <c r="T61" i="64"/>
  <c r="M70" i="64" s="1"/>
  <c r="R61" i="64"/>
  <c r="M68" i="64"/>
  <c r="J44" i="15" s="1"/>
  <c r="D23" i="15"/>
  <c r="D46" i="15" s="1"/>
  <c r="T61" i="76"/>
  <c r="M70" i="76" s="1"/>
  <c r="R61" i="76"/>
  <c r="M68" i="76"/>
  <c r="Q44" i="15" s="1"/>
  <c r="T61" i="57"/>
  <c r="M70" i="57" s="1"/>
  <c r="R61" i="57"/>
  <c r="M68" i="57"/>
  <c r="D44" i="15" s="1"/>
  <c r="O61" i="76"/>
  <c r="Q29" i="15" s="1"/>
  <c r="Q20" i="15"/>
  <c r="Q23" i="15" s="1"/>
  <c r="Q46" i="15" s="1"/>
  <c r="X45" i="15"/>
  <c r="Z29" i="15"/>
  <c r="Z20" i="15"/>
  <c r="Z23" i="15" s="1"/>
  <c r="Z46" i="15" s="1"/>
  <c r="Z33" i="15"/>
  <c r="X29" i="15"/>
  <c r="X20" i="15"/>
  <c r="X23" i="15" s="1"/>
  <c r="X46" i="15" s="1"/>
  <c r="AG19" i="15"/>
  <c r="AG28" i="15" s="1"/>
  <c r="X44" i="15"/>
  <c r="C23" i="15"/>
  <c r="C46" i="15" s="1"/>
  <c r="R44" i="56"/>
  <c r="R37" i="56"/>
  <c r="R27" i="56"/>
  <c r="R60" i="56"/>
  <c r="W45" i="15"/>
  <c r="AB45" i="15"/>
  <c r="AB46" i="15"/>
  <c r="P45" i="15"/>
  <c r="P46" i="15"/>
  <c r="U46" i="15"/>
  <c r="U45" i="15"/>
  <c r="H46" i="15"/>
  <c r="H45" i="15"/>
  <c r="Y46" i="15"/>
  <c r="Y45" i="15"/>
  <c r="G46" i="15"/>
  <c r="G45" i="15"/>
  <c r="M46" i="15"/>
  <c r="M45" i="15"/>
  <c r="AC45" i="15"/>
  <c r="AG36" i="15"/>
  <c r="AG45" i="15" s="1"/>
  <c r="T45" i="15"/>
  <c r="T46" i="15"/>
  <c r="J45" i="15"/>
  <c r="R46" i="15"/>
  <c r="R45" i="15"/>
  <c r="AD45" i="15"/>
  <c r="S45" i="15"/>
  <c r="S46" i="15"/>
  <c r="K46" i="15"/>
  <c r="K45" i="15"/>
  <c r="V46" i="15"/>
  <c r="V45" i="15"/>
  <c r="L46" i="15"/>
  <c r="L45" i="15"/>
  <c r="AD13" i="15"/>
  <c r="O13" i="15"/>
  <c r="D13" i="15"/>
  <c r="H6" i="15"/>
  <c r="R40" i="56"/>
  <c r="R30" i="56"/>
  <c r="R41" i="56"/>
  <c r="R55" i="56"/>
  <c r="R17" i="56"/>
  <c r="R56" i="56"/>
  <c r="R49" i="56"/>
  <c r="R31" i="56"/>
  <c r="R24" i="56"/>
  <c r="R18" i="56"/>
  <c r="R32" i="56"/>
  <c r="R46" i="56"/>
  <c r="R57" i="56"/>
  <c r="R34" i="56"/>
  <c r="R48" i="56"/>
  <c r="R16" i="56"/>
  <c r="R22" i="56"/>
  <c r="R33" i="56"/>
  <c r="R47" i="56"/>
  <c r="R58" i="56"/>
  <c r="R23" i="56"/>
  <c r="R38" i="56"/>
  <c r="R25" i="56"/>
  <c r="R39" i="56"/>
  <c r="R50" i="56"/>
  <c r="R26" i="56"/>
  <c r="R54" i="56"/>
  <c r="R42" i="56"/>
  <c r="F23" i="15" l="1"/>
  <c r="F46" i="15" s="1"/>
  <c r="AG20" i="15"/>
  <c r="AG29" i="15" l="1"/>
  <c r="AG30" i="15"/>
  <c r="AG23" i="15"/>
  <c r="AG44" i="15" l="1"/>
  <c r="AG46" i="15"/>
  <c r="AG33" i="15"/>
</calcChain>
</file>

<file path=xl/sharedStrings.xml><?xml version="1.0" encoding="utf-8"?>
<sst xmlns="http://schemas.openxmlformats.org/spreadsheetml/2006/main" count="2048" uniqueCount="192">
  <si>
    <t>Total population</t>
  </si>
  <si>
    <t>Distribution</t>
  </si>
  <si>
    <t>TOTAL</t>
  </si>
  <si>
    <t xml:space="preserve"> Date</t>
  </si>
  <si>
    <t>Number of vaccine doses used</t>
  </si>
  <si>
    <t>SAB 0.5 ml</t>
  </si>
  <si>
    <t>Vaccination</t>
  </si>
  <si>
    <t xml:space="preserve"> TOTAL vaccinations</t>
  </si>
  <si>
    <t>Comments</t>
  </si>
  <si>
    <t>Niger</t>
  </si>
  <si>
    <t>Maradi</t>
  </si>
  <si>
    <t>Guidam Sori</t>
  </si>
  <si>
    <t>Guidam roudji</t>
  </si>
  <si>
    <t>Dates</t>
  </si>
  <si>
    <t>Sites</t>
  </si>
  <si>
    <t>Noualla</t>
  </si>
  <si>
    <t>Guidan Sori</t>
  </si>
  <si>
    <t>Noualla Dan Sofoua</t>
  </si>
  <si>
    <t>Tabouka</t>
  </si>
  <si>
    <t>Tateta</t>
  </si>
  <si>
    <t>Lahiyaro</t>
  </si>
  <si>
    <t>Nouala</t>
  </si>
  <si>
    <t xml:space="preserve">Total population  </t>
  </si>
  <si>
    <t xml:space="preserve">District  </t>
  </si>
  <si>
    <t xml:space="preserve"> Target population</t>
  </si>
  <si>
    <t>SAB 0.5 ml used</t>
  </si>
  <si>
    <t>15-liter safety containers used</t>
  </si>
  <si>
    <t>Dilution syringes ued</t>
  </si>
  <si>
    <t>19g needles used</t>
  </si>
  <si>
    <t>Using the file</t>
  </si>
  <si>
    <t>Sites names</t>
  </si>
  <si>
    <t xml:space="preserve">Target group: </t>
  </si>
  <si>
    <t xml:space="preserve">Date  </t>
  </si>
  <si>
    <t>Statistics</t>
  </si>
  <si>
    <t xml:space="preserve">District    </t>
  </si>
  <si>
    <t>Les indicateurs de suivi d'une campagne sont:</t>
  </si>
  <si>
    <r>
      <t xml:space="preserve">Couverture vaccinale: </t>
    </r>
    <r>
      <rPr>
        <sz val="12"/>
        <color rgb="FF000000"/>
        <rFont val="Calibri"/>
        <family val="2"/>
      </rPr>
      <t xml:space="preserve"> nb de personnes vaccinées/ population cible</t>
    </r>
  </si>
  <si>
    <r>
      <t xml:space="preserve">Taux d'utilisation des vaccins: </t>
    </r>
    <r>
      <rPr>
        <sz val="12"/>
        <color rgb="FF000000"/>
        <rFont val="Calibri"/>
        <family val="2"/>
      </rPr>
      <t>Nb de doses de vaccins utilisées/ nb de personnes vaccinées</t>
    </r>
  </si>
  <si>
    <r>
      <t>Taux de perte des SAB: nb de</t>
    </r>
    <r>
      <rPr>
        <sz val="12"/>
        <color rgb="FF000000"/>
        <rFont val="Calibri"/>
        <family val="2"/>
      </rPr>
      <t xml:space="preserve"> SAB utilisées - de personnes vaccinées / nb de SAB utilisées</t>
    </r>
  </si>
  <si>
    <t xml:space="preserve">Ratio du nombre de seringues par container de sécurité </t>
  </si>
  <si>
    <t>Ratio du nb de seringues de reconstitution par flacon de vaccins</t>
  </si>
  <si>
    <r>
      <t xml:space="preserve">Créer </t>
    </r>
    <r>
      <rPr>
        <b/>
        <u/>
        <sz val="12"/>
        <color indexed="10"/>
        <rFont val="Calibri"/>
        <family val="2"/>
      </rPr>
      <t>un fichier</t>
    </r>
    <r>
      <rPr>
        <b/>
        <sz val="12"/>
        <color indexed="10"/>
        <rFont val="Calibri"/>
        <family val="2"/>
      </rPr>
      <t xml:space="preserve"> pour chaque district ou zone.</t>
    </r>
  </si>
  <si>
    <t>Si les tranches d'âge proposées ne correspondent pas à celles que vous souhaitez cibler, masquez (MAIS NE SUPPRIMEZ PAS) celles que vous n'utiliserez pas et adaptez les tranches d'âge en fonction des besoins de votre campagne.</t>
  </si>
  <si>
    <t>Compléter uniquement les cellules jaunes, ne pas toucher aux autres cellules, au risque de modifier les calculs automatiques et générer des erreurs.</t>
  </si>
  <si>
    <t xml:space="preserve">Tableau SYNTHESE VACCINATIONS DISTRICT </t>
  </si>
  <si>
    <t>Cette feuille est automatiquement générée à partir des tableaux récapitulatifs par lieu A à DD (30 lieux) . Les données pour le district sont calculées automatiquement.</t>
  </si>
  <si>
    <t xml:space="preserve">  Cette feuille est protégée : vous ne pouvez ni y écrire ni y supprimer quoi que ce soit, mais vous pouvez masquer les tranches d'âge qui ne correspondent pas à votre campagne.</t>
  </si>
  <si>
    <t xml:space="preserve"> Feuille récapitulative de vaccination par lieu quotidienne (remplissage manuel) </t>
  </si>
  <si>
    <t>Cette feuille de recueil de données imprimée est remplie manuellement chaque jour par le superviseur sur le terrain.</t>
  </si>
  <si>
    <t>Elle sert à la compilation/synthèse des résultats des équipes par site de vaccination, pour un lieu donné c'est-à-dire une zone couverte par une structure de santé, un établissement de soins donné.</t>
  </si>
  <si>
    <t xml:space="preserve">Si les tranches d'âge proposées ne correspondent pas à vos besoins, modifiez-les en conséquence.						</t>
  </si>
  <si>
    <t xml:space="preserve">Ce document est conçu pour une campagne de 8 jours sur 5 sites situés au même endroit, mais peut être adapté en fonction de vos besoins. </t>
  </si>
  <si>
    <t>Dans la dernière partie de la feuille, un tableau permet d'ajouter les activités de vaccination post-campagne. Il est fréquent de prolonger d'environ une semaine la vaccination sur un poste de santé et/ou d'autres lieux afin de vacciner les personnes absentes pendant la campagnes</t>
  </si>
  <si>
    <t xml:space="preserve">Le tableau de consommation de matériel permet de noter les quantités utilisées sur le lieu pendant la campagne (et la post campagne). Ce tableau est complété en fin de campagne. </t>
  </si>
  <si>
    <t>Tableau récapitulatif de vaccination par lieu de A à DD</t>
  </si>
  <si>
    <t>Ces tableaux sont à compléter au bureau, à partir des feuilles récapitulatives vaccination par lieu remplies quotidiennement sur le terrain.</t>
  </si>
  <si>
    <t>Utiliser une feuille par ville/aire de santé/établissement de soins et noter son nom sur l'onglet.</t>
  </si>
  <si>
    <t xml:space="preserve">Commencer par le tableau Lieu A et compléter toutes les informations générales (pays, région, district, année, population cible, nombre de doses par flacon, etc.) qui seront enregistrées automatiquement dans le tableau SYNTHESE </t>
  </si>
  <si>
    <t>Sont automatiquement calculés:</t>
  </si>
  <si>
    <r>
      <t>●</t>
    </r>
    <r>
      <rPr>
        <sz val="12"/>
        <rFont val="Calibri"/>
        <family val="2"/>
      </rPr>
      <t xml:space="preserve"> Les couvertures vaccinales par classes d'âge</t>
    </r>
  </si>
  <si>
    <r>
      <rPr>
        <sz val="12"/>
        <rFont val="Calibri"/>
        <family val="2"/>
      </rPr>
      <t>● La couverture vaccinale de la campagne</t>
    </r>
    <r>
      <rPr>
        <sz val="8"/>
        <rFont val="Calibri"/>
        <family val="2"/>
      </rPr>
      <t xml:space="preserve"> (incluant les vaccination pour les enfants de 6 à 8 mois)</t>
    </r>
  </si>
  <si>
    <r>
      <t>●</t>
    </r>
    <r>
      <rPr>
        <sz val="12"/>
        <rFont val="Calibri"/>
        <family val="2"/>
      </rPr>
      <t xml:space="preserve"> Le nb de doses de vaccins utilisées</t>
    </r>
  </si>
  <si>
    <t>● Les indicateurs de qualité et sécurité de la vaccination :</t>
  </si>
  <si>
    <t>Ratio nombre de seringues par conteneur (inférieur ou égal à 400 pour 15 litres, à 100 pour 5 litres)</t>
  </si>
  <si>
    <t>Taux de perte des SAB (inférieur ou égal à 5%)</t>
  </si>
  <si>
    <t>Ratio du nombre de seringues de dilution par flacon de vaccin (égal à 1)</t>
  </si>
  <si>
    <t>Taux d'utilisation des vaccins (supérieur ou égal à 85%)</t>
  </si>
  <si>
    <t>Ces données sont enregistrées automatiquement sur le tableau SYNTHESE VACCINATIONS DISTRICT.</t>
  </si>
  <si>
    <t>Ce tableau est entièrement sécurisé et généré automatiquement à partir des tableaux récapitulatifs de chaque site. Il présente un résumé des activités menées dans le district : nombre total de personnes vaccinées, couverture vaccinale estimée par tranche d'âge, taux de couverture vaccinale, rapport et indicateurs.</t>
  </si>
  <si>
    <t xml:space="preserve"> Recap vacci exemple </t>
  </si>
  <si>
    <t>Rien de tel qu'un bon exemple pour comprendre !</t>
  </si>
  <si>
    <t xml:space="preserve">Ces tableaux sont destinés à une population cible âgée de 6 mois à plus de 14 ans. Ils permettent de calculer la couverture vaccinale globale pour les tranches d'âge suivantes : 9 à 11 mois, 12 à 23 mois, 24 à 59 mois, 5 à 9 ans, 10 à 14 ans et plus de 14 ans, ou toute combinaison de ces tranches d'âge.						</t>
  </si>
  <si>
    <t>Pour remplir les feuilles, suivez l'exemple donné dans le quatrième onglet (Récap vacci exemple)</t>
  </si>
  <si>
    <t>Feuille manuelle de  synthèse de vaccination par lieu</t>
  </si>
  <si>
    <t>Ville/etablissement:</t>
  </si>
  <si>
    <t>Année :</t>
  </si>
  <si>
    <t>Nom du responsable vaccination:</t>
  </si>
  <si>
    <t>Population cible:</t>
  </si>
  <si>
    <t xml:space="preserve"> Jour 1 date:</t>
  </si>
  <si>
    <t>Vaccins</t>
  </si>
  <si>
    <t>Nom du site</t>
  </si>
  <si>
    <t>6-8 mois</t>
  </si>
  <si>
    <t>9-11 mois</t>
  </si>
  <si>
    <t>12-23 mois</t>
  </si>
  <si>
    <t>24-59 mois</t>
  </si>
  <si>
    <t xml:space="preserve"> 5-9 ans </t>
  </si>
  <si>
    <t xml:space="preserve"> 10-14 ans </t>
  </si>
  <si>
    <t xml:space="preserve"> &gt;14 ans</t>
  </si>
  <si>
    <t>Nb total de  vaccinés</t>
  </si>
  <si>
    <t>Nb de  flacons utilisés</t>
  </si>
  <si>
    <t>Taux d'utilisation</t>
  </si>
  <si>
    <t xml:space="preserve"> Jour 2 date:</t>
  </si>
  <si>
    <t>Nb total de total de vaccinés</t>
  </si>
  <si>
    <t>Nb de flacons utilisés</t>
  </si>
  <si>
    <t xml:space="preserve"> Jour 3 date:</t>
  </si>
  <si>
    <t xml:space="preserve"> Jour 4 date:</t>
  </si>
  <si>
    <t>Nom du sire</t>
  </si>
  <si>
    <t xml:space="preserve"> Jour 5 date:</t>
  </si>
  <si>
    <t xml:space="preserve"> Jour 6 date:</t>
  </si>
  <si>
    <t xml:space="preserve"> Jour 7 date:</t>
  </si>
  <si>
    <t xml:space="preserve"> Jour 8 date:</t>
  </si>
  <si>
    <r>
      <t xml:space="preserve"> Dates des Jours de rattrapage post campagne</t>
    </r>
    <r>
      <rPr>
        <sz val="14"/>
        <rFont val="Calibri"/>
        <family val="2"/>
      </rPr>
      <t xml:space="preserve"> :</t>
    </r>
  </si>
  <si>
    <t xml:space="preserve">Nom du site  (et /ou emplacement) </t>
  </si>
  <si>
    <t>TOTAL vaccinations de rattrapage</t>
  </si>
  <si>
    <t>Consommation de matériel</t>
  </si>
  <si>
    <t>Quantités utilisées</t>
  </si>
  <si>
    <t>15-litres conteneur de sécurité</t>
  </si>
  <si>
    <t>10 ml seringues de dilution</t>
  </si>
  <si>
    <t>19 G aiguilles</t>
  </si>
  <si>
    <t>Commentaires</t>
  </si>
  <si>
    <t>RECAP VACCI PAR LIEU</t>
  </si>
  <si>
    <t>Classe d'âge</t>
  </si>
  <si>
    <t>Number d'enfants</t>
  </si>
  <si>
    <t xml:space="preserve">10-14 ans </t>
  </si>
  <si>
    <t>9 mois-15 ans</t>
  </si>
  <si>
    <t>Total Campagne</t>
  </si>
  <si>
    <t>CAMPAGNE VACCINATION ROUGEOLE</t>
  </si>
  <si>
    <t xml:space="preserve">Pays </t>
  </si>
  <si>
    <t xml:space="preserve">Région  </t>
  </si>
  <si>
    <t xml:space="preserve"> Population  ciblée</t>
  </si>
  <si>
    <t>6 mois - 15 ans</t>
  </si>
  <si>
    <t xml:space="preserve">Date (Du…au…)  </t>
  </si>
  <si>
    <t xml:space="preserve">Lieu(ville/ zone couverte par un établissement de soins)  </t>
  </si>
  <si>
    <t>7 au 10 Mars</t>
  </si>
  <si>
    <t xml:space="preserve">           Nb de doses par flacons </t>
  </si>
  <si>
    <t xml:space="preserve">Année </t>
  </si>
  <si>
    <t>Completer TOUTES et UNIQUEMENT les cellules jaunes</t>
  </si>
  <si>
    <t xml:space="preserve"> 24-59 mois</t>
  </si>
  <si>
    <t>5-9 ans</t>
  </si>
  <si>
    <t>10-14 ans</t>
  </si>
  <si>
    <t>Total vaccinés</t>
  </si>
  <si>
    <t>9 moiss-15 ans</t>
  </si>
  <si>
    <t>9-11 monis</t>
  </si>
  <si>
    <t>&gt;14 ans</t>
  </si>
  <si>
    <t>Couverture vaccinale</t>
  </si>
  <si>
    <t>Total campagne</t>
  </si>
  <si>
    <t>Utilisation vaccins</t>
  </si>
  <si>
    <t>Nombre de flacons utilisés</t>
  </si>
  <si>
    <t>Consommation</t>
  </si>
  <si>
    <t>Nb de doses de vaccins utilisées</t>
  </si>
  <si>
    <t>VACCINS</t>
  </si>
  <si>
    <t>MATERIEL</t>
  </si>
  <si>
    <t>10 ml seringue de dilution</t>
  </si>
  <si>
    <t>Nombre</t>
  </si>
  <si>
    <t>19 G aiguille</t>
  </si>
  <si>
    <t>Indicateurs de qualité/ sécurité de la vaccination</t>
  </si>
  <si>
    <t>Ratio du nombre de seringues par conteneur de sécurité</t>
  </si>
  <si>
    <t>SAB taux de perte</t>
  </si>
  <si>
    <t>Ratio du nombre de seringues de dilution par flacon de vaccins</t>
  </si>
  <si>
    <t>Taux d'utilisation des vaccins</t>
  </si>
  <si>
    <t xml:space="preserve">Le taux de couverture vaccinale est faible (76 %). Il dépasse 80 % chez les enfants âgés de 9 à 59 mois et est très faible chez les plus de 5 ans. Une enquête est en cours. Les indicateurs de qualité sont satisfaisants. </t>
  </si>
  <si>
    <t xml:space="preserve">Région    </t>
  </si>
  <si>
    <t xml:space="preserve"> Année  </t>
  </si>
  <si>
    <t>Région :</t>
  </si>
  <si>
    <t>Nombre d'enfants</t>
  </si>
  <si>
    <t xml:space="preserve">9 mois- … </t>
  </si>
  <si>
    <t>Cible Campagne</t>
  </si>
  <si>
    <t>9 mois-….</t>
  </si>
  <si>
    <t xml:space="preserve"> Nombre de doses par flacons  </t>
  </si>
  <si>
    <t>Pays</t>
  </si>
  <si>
    <t>Du                 au</t>
  </si>
  <si>
    <t xml:space="preserve"> Population ciblée</t>
  </si>
  <si>
    <t>Vaccins utilisés</t>
  </si>
  <si>
    <t xml:space="preserve">Année  </t>
  </si>
  <si>
    <t xml:space="preserve">Lieu (ville/zone couverte par un établissement de soins)  </t>
  </si>
  <si>
    <t>CAMPAGNE DE  VACCINATION ROUGEOLE</t>
  </si>
  <si>
    <t>Doses de vaccins utilisés</t>
  </si>
  <si>
    <t>15-litres conreneur de sécurité</t>
  </si>
  <si>
    <t>19 G aigulle</t>
  </si>
  <si>
    <t xml:space="preserve">Indicateurs de qualité/ sécurité de la vaccination </t>
  </si>
  <si>
    <t>Ratio du nombre de seringues par conteneur</t>
  </si>
  <si>
    <t>Taux de perte SAB</t>
  </si>
  <si>
    <t>taux d'utilisation des vaccins</t>
  </si>
  <si>
    <t xml:space="preserve"> SYNTHESE VACCINATION PAR DISTRICT </t>
  </si>
  <si>
    <t>Nombre de  doses par flacon:</t>
  </si>
  <si>
    <t xml:space="preserve"> Total vaccinés</t>
  </si>
  <si>
    <t>Couverture vaccinales</t>
  </si>
  <si>
    <t>Indicateurs</t>
  </si>
  <si>
    <t>Lieu (ville/zone couverte par un établissement de soins)</t>
  </si>
  <si>
    <t>Synthèse</t>
  </si>
  <si>
    <t>Ratio de seringues par conteneur de sécurité</t>
  </si>
  <si>
    <t>Ratio du nombre de seringue de dilution par flacon</t>
  </si>
  <si>
    <t>SYNTHESE DE VACCINATION PAR LIEU</t>
  </si>
  <si>
    <t>De 6 mois  à …</t>
  </si>
  <si>
    <t>Trabche d'âge</t>
  </si>
  <si>
    <t xml:space="preserve">Nombre d'enfants </t>
  </si>
  <si>
    <t>Annexe 27 - Synthèse des vaccinations rougeole (2025)</t>
  </si>
  <si>
    <r>
      <t xml:space="preserve">● </t>
    </r>
    <r>
      <rPr>
        <sz val="12"/>
        <rFont val="Calibri"/>
        <family val="2"/>
      </rPr>
      <t>La couverture vaccinale globale (9 mois -15 ans)</t>
    </r>
    <r>
      <rPr>
        <sz val="8"/>
        <rFont val="Calibri"/>
        <family val="2"/>
      </rPr>
      <t>: n'inclut pas les enfants de 6 à 8 mois qui devront bénéficier d'une nouvelle vaccination à partir de 9 mois.</t>
    </r>
  </si>
  <si>
    <t xml:space="preserve">Tranche d'âge: de                    à  </t>
  </si>
  <si>
    <t>SAB 0.5 mL</t>
  </si>
  <si>
    <t>Pays:</t>
  </si>
  <si>
    <t>Tranche d'âge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</si>
</sst>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0.0%"/>
    <numFmt numFmtId="166" formatCode="0.0"/>
    <numFmt numFmtId="167" formatCode="[$-40C]d\-mmm;@"/>
    <numFmt numFmtId="168" formatCode="[$-40C]d\-mmm\-yy;@"/>
  </numFmts>
  <fonts count="5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12"/>
      <name val="Calibri"/>
      <family val="2"/>
    </font>
    <font>
      <sz val="12"/>
      <color indexed="12"/>
      <name val="Calibri"/>
      <family val="2"/>
    </font>
    <font>
      <sz val="12"/>
      <color indexed="10"/>
      <name val="Calibri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u/>
      <sz val="12"/>
      <name val="Calibri"/>
      <family val="2"/>
    </font>
    <font>
      <u/>
      <sz val="12"/>
      <color indexed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9"/>
      <name val="Calibri"/>
      <family val="2"/>
    </font>
    <font>
      <b/>
      <sz val="12"/>
      <color indexed="56"/>
      <name val="Calibri"/>
      <family val="2"/>
    </font>
    <font>
      <b/>
      <sz val="13"/>
      <name val="Calibri"/>
      <family val="2"/>
    </font>
    <font>
      <b/>
      <sz val="13"/>
      <color indexed="10"/>
      <name val="Calibri"/>
      <family val="2"/>
    </font>
    <font>
      <b/>
      <sz val="13"/>
      <name val="Arial"/>
      <family val="2"/>
    </font>
    <font>
      <sz val="13"/>
      <name val="Calibri"/>
      <family val="2"/>
    </font>
    <font>
      <b/>
      <sz val="10"/>
      <color indexed="58"/>
      <name val="Calibri"/>
      <family val="2"/>
    </font>
    <font>
      <b/>
      <u/>
      <sz val="12"/>
      <color indexed="1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color indexed="10"/>
      <name val="Calibri"/>
      <family val="2"/>
    </font>
    <font>
      <sz val="10"/>
      <color rgb="FFFF0000"/>
      <name val="Calibri"/>
      <family val="2"/>
    </font>
    <font>
      <b/>
      <sz val="20"/>
      <color rgb="FFFF0000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b/>
      <sz val="16"/>
      <color rgb="FFFF0000"/>
      <name val="Calibri"/>
      <family val="2"/>
    </font>
    <font>
      <sz val="12"/>
      <color rgb="FFFF0000"/>
      <name val="Calibri"/>
      <family val="2"/>
    </font>
    <font>
      <b/>
      <sz val="16"/>
      <color indexed="56"/>
      <name val="Calibri"/>
      <family val="2"/>
    </font>
    <font>
      <b/>
      <sz val="14"/>
      <color indexed="56"/>
      <name val="Calibri"/>
      <family val="2"/>
    </font>
    <font>
      <b/>
      <sz val="12"/>
      <color rgb="FF0070C0"/>
      <name val="Calibri"/>
      <family val="2"/>
    </font>
    <font>
      <b/>
      <sz val="10"/>
      <color rgb="FF0070C0"/>
      <name val="Calibri"/>
      <family val="2"/>
    </font>
    <font>
      <b/>
      <sz val="11"/>
      <color rgb="FF0070C0"/>
      <name val="Calibri"/>
      <family val="2"/>
    </font>
    <font>
      <b/>
      <sz val="13"/>
      <color rgb="FF0070C0"/>
      <name val="Calibri"/>
      <family val="2"/>
    </font>
    <font>
      <b/>
      <sz val="13"/>
      <color rgb="FF0070C0"/>
      <name val="Arial"/>
      <family val="2"/>
    </font>
    <font>
      <b/>
      <sz val="13"/>
      <color rgb="FFFF0000"/>
      <name val="Calibri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0000FF"/>
      <name val="Calibri"/>
      <family val="2"/>
    </font>
    <font>
      <b/>
      <sz val="13"/>
      <color rgb="FF0000FF"/>
      <name val="Calibri"/>
      <family val="2"/>
    </font>
    <font>
      <b/>
      <sz val="10"/>
      <color rgb="FF000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9C7E7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2"/>
    <xf numFmtId="0" fontId="16" fillId="0" borderId="0" xfId="0" applyFont="1"/>
    <xf numFmtId="0" fontId="13" fillId="0" borderId="0" xfId="0" applyFont="1"/>
    <xf numFmtId="0" fontId="8" fillId="0" borderId="0" xfId="2" applyFont="1"/>
    <xf numFmtId="3" fontId="10" fillId="0" borderId="1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17" fillId="3" borderId="1" xfId="2" applyFont="1" applyFill="1" applyBorder="1" applyAlignment="1" applyProtection="1">
      <alignment horizontal="center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7" fillId="0" borderId="9" xfId="2" applyNumberFormat="1" applyFont="1" applyBorder="1" applyAlignment="1">
      <alignment horizontal="center" vertical="center"/>
    </xf>
    <xf numFmtId="3" fontId="17" fillId="0" borderId="10" xfId="2" applyNumberFormat="1" applyFont="1" applyBorder="1" applyAlignment="1">
      <alignment horizontal="center" vertical="center"/>
    </xf>
    <xf numFmtId="0" fontId="17" fillId="0" borderId="11" xfId="2" applyFont="1" applyBorder="1" applyAlignment="1">
      <alignment vertical="center"/>
    </xf>
    <xf numFmtId="3" fontId="16" fillId="3" borderId="3" xfId="2" applyNumberFormat="1" applyFont="1" applyFill="1" applyBorder="1" applyAlignment="1" applyProtection="1">
      <alignment horizontal="center"/>
      <protection locked="0"/>
    </xf>
    <xf numFmtId="3" fontId="16" fillId="3" borderId="1" xfId="2" applyNumberFormat="1" applyFont="1" applyFill="1" applyBorder="1" applyAlignment="1" applyProtection="1">
      <alignment horizontal="center"/>
      <protection locked="0"/>
    </xf>
    <xf numFmtId="3" fontId="16" fillId="3" borderId="5" xfId="2" applyNumberFormat="1" applyFont="1" applyFill="1" applyBorder="1" applyAlignment="1" applyProtection="1">
      <alignment horizontal="center"/>
      <protection locked="0"/>
    </xf>
    <xf numFmtId="3" fontId="17" fillId="3" borderId="3" xfId="2" applyNumberFormat="1" applyFont="1" applyFill="1" applyBorder="1" applyAlignment="1" applyProtection="1">
      <alignment horizontal="center"/>
      <protection locked="0"/>
    </xf>
    <xf numFmtId="3" fontId="17" fillId="3" borderId="1" xfId="2" applyNumberFormat="1" applyFont="1" applyFill="1" applyBorder="1" applyAlignment="1" applyProtection="1">
      <alignment horizontal="center"/>
      <protection locked="0"/>
    </xf>
    <xf numFmtId="3" fontId="17" fillId="3" borderId="5" xfId="2" applyNumberFormat="1" applyFont="1" applyFill="1" applyBorder="1" applyAlignment="1" applyProtection="1">
      <alignment horizontal="center"/>
      <protection locked="0"/>
    </xf>
    <xf numFmtId="3" fontId="16" fillId="3" borderId="20" xfId="2" applyNumberFormat="1" applyFont="1" applyFill="1" applyBorder="1" applyAlignment="1" applyProtection="1">
      <alignment horizontal="center"/>
      <protection locked="0"/>
    </xf>
    <xf numFmtId="3" fontId="16" fillId="3" borderId="21" xfId="2" applyNumberFormat="1" applyFont="1" applyFill="1" applyBorder="1" applyAlignment="1" applyProtection="1">
      <alignment horizontal="center"/>
      <protection locked="0"/>
    </xf>
    <xf numFmtId="3" fontId="16" fillId="3" borderId="22" xfId="2" applyNumberFormat="1" applyFont="1" applyFill="1" applyBorder="1" applyAlignment="1" applyProtection="1">
      <alignment horizontal="center"/>
      <protection locked="0"/>
    </xf>
    <xf numFmtId="0" fontId="16" fillId="0" borderId="0" xfId="2" applyFont="1"/>
    <xf numFmtId="3" fontId="16" fillId="0" borderId="2" xfId="2" applyNumberFormat="1" applyFont="1" applyBorder="1" applyAlignment="1">
      <alignment horizontal="center" vertical="center"/>
    </xf>
    <xf numFmtId="3" fontId="16" fillId="0" borderId="28" xfId="2" applyNumberFormat="1" applyFont="1" applyBorder="1" applyAlignment="1">
      <alignment horizontal="center" vertical="center"/>
    </xf>
    <xf numFmtId="3" fontId="16" fillId="0" borderId="3" xfId="2" applyNumberFormat="1" applyFont="1" applyBorder="1" applyAlignment="1">
      <alignment horizontal="center" vertical="center"/>
    </xf>
    <xf numFmtId="3" fontId="16" fillId="0" borderId="1" xfId="2" applyNumberFormat="1" applyFont="1" applyBorder="1" applyAlignment="1">
      <alignment horizontal="center" vertical="center"/>
    </xf>
    <xf numFmtId="3" fontId="16" fillId="0" borderId="8" xfId="2" applyNumberFormat="1" applyFont="1" applyBorder="1" applyAlignment="1">
      <alignment horizontal="center" vertical="center"/>
    </xf>
    <xf numFmtId="3" fontId="16" fillId="0" borderId="30" xfId="2" applyNumberFormat="1" applyFont="1" applyBorder="1" applyAlignment="1">
      <alignment horizontal="center" vertical="center"/>
    </xf>
    <xf numFmtId="168" fontId="16" fillId="0" borderId="33" xfId="2" applyNumberFormat="1" applyFont="1" applyBorder="1" applyAlignment="1">
      <alignment horizontal="center" vertical="center"/>
    </xf>
    <xf numFmtId="3" fontId="16" fillId="3" borderId="4" xfId="2" applyNumberFormat="1" applyFont="1" applyFill="1" applyBorder="1" applyAlignment="1" applyProtection="1">
      <alignment horizontal="center"/>
      <protection locked="0"/>
    </xf>
    <xf numFmtId="0" fontId="17" fillId="0" borderId="13" xfId="2" applyFont="1" applyBorder="1" applyAlignment="1">
      <alignment horizontal="center" vertical="center"/>
    </xf>
    <xf numFmtId="0" fontId="28" fillId="0" borderId="0" xfId="2" applyFont="1"/>
    <xf numFmtId="1" fontId="25" fillId="0" borderId="40" xfId="2" applyNumberFormat="1" applyFont="1" applyBorder="1" applyAlignment="1">
      <alignment horizontal="center" vertical="center"/>
    </xf>
    <xf numFmtId="3" fontId="25" fillId="0" borderId="40" xfId="2" applyNumberFormat="1" applyFont="1" applyBorder="1" applyAlignment="1">
      <alignment horizontal="center" vertical="center"/>
    </xf>
    <xf numFmtId="1" fontId="25" fillId="0" borderId="39" xfId="2" applyNumberFormat="1" applyFont="1" applyBorder="1" applyAlignment="1">
      <alignment horizontal="center" vertical="center"/>
    </xf>
    <xf numFmtId="165" fontId="8" fillId="0" borderId="5" xfId="2" applyNumberFormat="1" applyFont="1" applyBorder="1" applyAlignment="1">
      <alignment horizontal="center"/>
    </xf>
    <xf numFmtId="0" fontId="16" fillId="0" borderId="30" xfId="2" applyFont="1" applyBorder="1" applyAlignment="1">
      <alignment horizontal="center"/>
    </xf>
    <xf numFmtId="165" fontId="17" fillId="0" borderId="42" xfId="2" applyNumberFormat="1" applyFont="1" applyBorder="1" applyAlignment="1">
      <alignment horizont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3" fontId="10" fillId="0" borderId="3" xfId="2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17" fillId="0" borderId="14" xfId="2" applyFont="1" applyBorder="1" applyAlignment="1">
      <alignment vertical="center"/>
    </xf>
    <xf numFmtId="14" fontId="10" fillId="0" borderId="40" xfId="2" applyNumberFormat="1" applyFont="1" applyBorder="1"/>
    <xf numFmtId="0" fontId="21" fillId="0" borderId="39" xfId="2" applyFont="1" applyBorder="1"/>
    <xf numFmtId="0" fontId="17" fillId="0" borderId="40" xfId="2" applyFont="1" applyBorder="1" applyAlignment="1">
      <alignment vertical="center"/>
    </xf>
    <xf numFmtId="0" fontId="8" fillId="0" borderId="35" xfId="2" applyFont="1" applyBorder="1"/>
    <xf numFmtId="0" fontId="17" fillId="0" borderId="19" xfId="2" applyFont="1" applyBorder="1" applyAlignment="1">
      <alignment vertical="center"/>
    </xf>
    <xf numFmtId="0" fontId="16" fillId="4" borderId="14" xfId="2" applyFont="1" applyFill="1" applyBorder="1" applyAlignment="1">
      <alignment horizontal="left" vertical="center"/>
    </xf>
    <xf numFmtId="0" fontId="16" fillId="4" borderId="40" xfId="2" applyFont="1" applyFill="1" applyBorder="1" applyAlignment="1">
      <alignment horizontal="left" vertical="center"/>
    </xf>
    <xf numFmtId="2" fontId="16" fillId="4" borderId="40" xfId="2" applyNumberFormat="1" applyFont="1" applyFill="1" applyBorder="1" applyAlignment="1">
      <alignment horizontal="left" vertical="center"/>
    </xf>
    <xf numFmtId="0" fontId="16" fillId="4" borderId="39" xfId="2" applyFont="1" applyFill="1" applyBorder="1" applyAlignment="1">
      <alignment horizontal="left" vertical="center"/>
    </xf>
    <xf numFmtId="165" fontId="29" fillId="0" borderId="23" xfId="2" applyNumberFormat="1" applyFont="1" applyBorder="1" applyAlignment="1" applyProtection="1">
      <alignment horizontal="center" vertical="center"/>
      <protection locked="0"/>
    </xf>
    <xf numFmtId="14" fontId="16" fillId="3" borderId="49" xfId="2" applyNumberFormat="1" applyFont="1" applyFill="1" applyBorder="1" applyProtection="1">
      <protection locked="0"/>
    </xf>
    <xf numFmtId="14" fontId="16" fillId="3" borderId="50" xfId="2" applyNumberFormat="1" applyFont="1" applyFill="1" applyBorder="1" applyProtection="1">
      <protection locked="0"/>
    </xf>
    <xf numFmtId="16" fontId="8" fillId="3" borderId="19" xfId="2" applyNumberFormat="1" applyFont="1" applyFill="1" applyBorder="1" applyProtection="1">
      <protection locked="0"/>
    </xf>
    <xf numFmtId="16" fontId="8" fillId="3" borderId="40" xfId="2" applyNumberFormat="1" applyFont="1" applyFill="1" applyBorder="1" applyProtection="1">
      <protection locked="0"/>
    </xf>
    <xf numFmtId="0" fontId="8" fillId="3" borderId="40" xfId="2" applyFont="1" applyFill="1" applyBorder="1" applyProtection="1">
      <protection locked="0"/>
    </xf>
    <xf numFmtId="167" fontId="8" fillId="3" borderId="40" xfId="2" applyNumberFormat="1" applyFont="1" applyFill="1" applyBorder="1" applyProtection="1">
      <protection locked="0"/>
    </xf>
    <xf numFmtId="0" fontId="17" fillId="3" borderId="40" xfId="2" applyFont="1" applyFill="1" applyBorder="1" applyAlignment="1" applyProtection="1">
      <alignment horizontal="left"/>
      <protection locked="0"/>
    </xf>
    <xf numFmtId="14" fontId="16" fillId="3" borderId="40" xfId="2" applyNumberFormat="1" applyFont="1" applyFill="1" applyBorder="1" applyAlignment="1" applyProtection="1">
      <alignment horizontal="left"/>
      <protection locked="0"/>
    </xf>
    <xf numFmtId="0" fontId="17" fillId="3" borderId="39" xfId="2" applyFont="1" applyFill="1" applyBorder="1" applyAlignment="1" applyProtection="1">
      <alignment horizontal="left"/>
      <protection locked="0"/>
    </xf>
    <xf numFmtId="165" fontId="29" fillId="0" borderId="25" xfId="2" applyNumberFormat="1" applyFont="1" applyBorder="1" applyAlignment="1" applyProtection="1">
      <alignment horizontal="center" vertical="center"/>
      <protection locked="0"/>
    </xf>
    <xf numFmtId="0" fontId="17" fillId="0" borderId="28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6" fillId="0" borderId="0" xfId="0" applyFont="1" applyAlignment="1">
      <alignment vertical="justify"/>
    </xf>
    <xf numFmtId="0" fontId="8" fillId="0" borderId="2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3" fontId="17" fillId="0" borderId="30" xfId="2" applyNumberFormat="1" applyFont="1" applyBorder="1" applyAlignment="1">
      <alignment horizontal="center" vertical="center"/>
    </xf>
    <xf numFmtId="3" fontId="17" fillId="3" borderId="4" xfId="2" applyNumberFormat="1" applyFont="1" applyFill="1" applyBorder="1" applyAlignment="1" applyProtection="1">
      <alignment horizontal="center"/>
      <protection locked="0"/>
    </xf>
    <xf numFmtId="3" fontId="16" fillId="3" borderId="53" xfId="2" applyNumberFormat="1" applyFont="1" applyFill="1" applyBorder="1" applyAlignment="1" applyProtection="1">
      <alignment horizontal="center"/>
      <protection locked="0"/>
    </xf>
    <xf numFmtId="3" fontId="16" fillId="3" borderId="28" xfId="2" applyNumberFormat="1" applyFont="1" applyFill="1" applyBorder="1" applyAlignment="1" applyProtection="1">
      <alignment horizontal="center"/>
      <protection locked="0"/>
    </xf>
    <xf numFmtId="3" fontId="16" fillId="3" borderId="30" xfId="2" applyNumberFormat="1" applyFont="1" applyFill="1" applyBorder="1" applyAlignment="1" applyProtection="1">
      <alignment horizontal="center"/>
      <protection locked="0"/>
    </xf>
    <xf numFmtId="165" fontId="29" fillId="0" borderId="54" xfId="2" applyNumberFormat="1" applyFont="1" applyBorder="1" applyAlignment="1" applyProtection="1">
      <alignment horizontal="center" vertical="center"/>
      <protection locked="0"/>
    </xf>
    <xf numFmtId="165" fontId="34" fillId="0" borderId="11" xfId="2" applyNumberFormat="1" applyFont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9" fillId="0" borderId="34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34" fillId="0" borderId="14" xfId="2" applyFont="1" applyBorder="1" applyAlignment="1" applyProtection="1">
      <alignment horizontal="center" vertical="center"/>
      <protection locked="0"/>
    </xf>
    <xf numFmtId="9" fontId="10" fillId="3" borderId="4" xfId="3" applyFont="1" applyFill="1" applyBorder="1" applyAlignment="1" applyProtection="1">
      <alignment horizontal="center" vertical="center"/>
      <protection locked="0"/>
    </xf>
    <xf numFmtId="9" fontId="17" fillId="3" borderId="1" xfId="3" applyFont="1" applyFill="1" applyBorder="1" applyAlignment="1" applyProtection="1">
      <alignment horizontal="center" vertical="center"/>
      <protection locked="0"/>
    </xf>
    <xf numFmtId="9" fontId="17" fillId="3" borderId="49" xfId="3" applyFont="1" applyFill="1" applyBorder="1" applyAlignment="1" applyProtection="1">
      <alignment horizontal="center" vertical="center"/>
      <protection locked="0"/>
    </xf>
    <xf numFmtId="9" fontId="35" fillId="2" borderId="40" xfId="2" applyNumberFormat="1" applyFont="1" applyFill="1" applyBorder="1" applyAlignment="1">
      <alignment horizontal="center" vertical="center"/>
    </xf>
    <xf numFmtId="3" fontId="35" fillId="0" borderId="39" xfId="2" applyNumberFormat="1" applyFont="1" applyBorder="1" applyAlignment="1">
      <alignment horizontal="center" vertical="center"/>
    </xf>
    <xf numFmtId="9" fontId="36" fillId="0" borderId="11" xfId="2" applyNumberFormat="1" applyFont="1" applyBorder="1" applyAlignment="1">
      <alignment horizontal="center" vertical="center"/>
    </xf>
    <xf numFmtId="0" fontId="36" fillId="0" borderId="12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36" fillId="0" borderId="24" xfId="2" applyFont="1" applyBorder="1" applyAlignment="1">
      <alignment horizontal="center" vertical="center"/>
    </xf>
    <xf numFmtId="3" fontId="36" fillId="0" borderId="11" xfId="2" applyNumberFormat="1" applyFont="1" applyBorder="1" applyAlignment="1">
      <alignment horizontal="center" vertical="center"/>
    </xf>
    <xf numFmtId="9" fontId="36" fillId="0" borderId="25" xfId="2" applyNumberFormat="1" applyFont="1" applyBorder="1" applyAlignment="1">
      <alignment horizontal="center" vertical="center"/>
    </xf>
    <xf numFmtId="9" fontId="36" fillId="0" borderId="24" xfId="2" applyNumberFormat="1" applyFont="1" applyBorder="1" applyAlignment="1">
      <alignment horizontal="center" vertical="center"/>
    </xf>
    <xf numFmtId="9" fontId="36" fillId="0" borderId="26" xfId="2" applyNumberFormat="1" applyFont="1" applyBorder="1" applyAlignment="1">
      <alignment horizontal="center" vertical="center"/>
    </xf>
    <xf numFmtId="0" fontId="36" fillId="0" borderId="25" xfId="2" applyFont="1" applyBorder="1" applyAlignment="1">
      <alignment horizontal="center" vertical="center"/>
    </xf>
    <xf numFmtId="0" fontId="38" fillId="0" borderId="0" xfId="2" applyFont="1" applyAlignment="1">
      <alignment vertical="center"/>
    </xf>
    <xf numFmtId="0" fontId="9" fillId="0" borderId="12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8" fillId="8" borderId="0" xfId="2" applyFont="1" applyFill="1" applyAlignment="1">
      <alignment vertical="center"/>
    </xf>
    <xf numFmtId="0" fontId="17" fillId="8" borderId="27" xfId="2" applyFont="1" applyFill="1" applyBorder="1" applyAlignment="1">
      <alignment horizontal="left" vertical="center"/>
    </xf>
    <xf numFmtId="0" fontId="17" fillId="8" borderId="0" xfId="2" applyFont="1" applyFill="1" applyAlignment="1">
      <alignment horizontal="left" vertical="center"/>
    </xf>
    <xf numFmtId="3" fontId="21" fillId="8" borderId="0" xfId="2" applyNumberFormat="1" applyFont="1" applyFill="1" applyAlignment="1" applyProtection="1">
      <alignment horizontal="center" vertical="center"/>
      <protection locked="0"/>
    </xf>
    <xf numFmtId="3" fontId="21" fillId="8" borderId="0" xfId="2" applyNumberFormat="1" applyFont="1" applyFill="1" applyAlignment="1">
      <alignment horizontal="center" vertical="center"/>
    </xf>
    <xf numFmtId="0" fontId="18" fillId="8" borderId="0" xfId="2" applyFont="1" applyFill="1" applyAlignment="1">
      <alignment vertical="center"/>
    </xf>
    <xf numFmtId="16" fontId="11" fillId="8" borderId="0" xfId="2" applyNumberFormat="1" applyFont="1" applyFill="1" applyAlignment="1">
      <alignment horizontal="left"/>
    </xf>
    <xf numFmtId="14" fontId="10" fillId="8" borderId="0" xfId="2" applyNumberFormat="1" applyFont="1" applyFill="1"/>
    <xf numFmtId="3" fontId="10" fillId="8" borderId="0" xfId="2" applyNumberFormat="1" applyFont="1" applyFill="1" applyAlignment="1">
      <alignment horizontal="center"/>
    </xf>
    <xf numFmtId="0" fontId="8" fillId="8" borderId="0" xfId="2" applyFont="1" applyFill="1"/>
    <xf numFmtId="0" fontId="17" fillId="8" borderId="0" xfId="2" applyFont="1" applyFill="1"/>
    <xf numFmtId="0" fontId="9" fillId="8" borderId="0" xfId="2" applyFont="1" applyFill="1" applyAlignment="1">
      <alignment horizontal="center"/>
    </xf>
    <xf numFmtId="0" fontId="17" fillId="8" borderId="0" xfId="2" applyFont="1" applyFill="1" applyAlignment="1">
      <alignment vertical="center"/>
    </xf>
    <xf numFmtId="0" fontId="8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vertical="center"/>
    </xf>
    <xf numFmtId="0" fontId="21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 vertical="center"/>
    </xf>
    <xf numFmtId="0" fontId="21" fillId="8" borderId="0" xfId="2" applyFont="1" applyFill="1" applyAlignment="1">
      <alignment horizontal="center"/>
    </xf>
    <xf numFmtId="0" fontId="21" fillId="8" borderId="0" xfId="2" applyFont="1" applyFill="1" applyAlignment="1" applyProtection="1">
      <alignment horizontal="left" vertical="center"/>
      <protection locked="0"/>
    </xf>
    <xf numFmtId="0" fontId="22" fillId="8" borderId="0" xfId="2" applyFont="1" applyFill="1" applyAlignment="1" applyProtection="1">
      <alignment vertical="center"/>
      <protection locked="0"/>
    </xf>
    <xf numFmtId="0" fontId="18" fillId="8" borderId="0" xfId="2" applyFont="1" applyFill="1" applyAlignment="1">
      <alignment horizontal="center" vertical="center"/>
    </xf>
    <xf numFmtId="0" fontId="38" fillId="8" borderId="0" xfId="2" applyFont="1" applyFill="1" applyAlignment="1">
      <alignment vertical="center"/>
    </xf>
    <xf numFmtId="0" fontId="8" fillId="8" borderId="0" xfId="2" applyFont="1" applyFill="1" applyAlignment="1">
      <alignment horizontal="center"/>
    </xf>
    <xf numFmtId="0" fontId="17" fillId="8" borderId="0" xfId="2" applyFont="1" applyFill="1" applyAlignment="1">
      <alignment horizontal="right" vertical="center"/>
    </xf>
    <xf numFmtId="0" fontId="9" fillId="2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1" fontId="21" fillId="0" borderId="1" xfId="2" applyNumberFormat="1" applyFont="1" applyBorder="1" applyAlignment="1">
      <alignment horizontal="center" vertical="center"/>
    </xf>
    <xf numFmtId="1" fontId="21" fillId="8" borderId="0" xfId="2" applyNumberFormat="1" applyFont="1" applyFill="1" applyAlignment="1">
      <alignment horizontal="center" vertical="center"/>
    </xf>
    <xf numFmtId="165" fontId="21" fillId="0" borderId="1" xfId="2" applyNumberFormat="1" applyFont="1" applyBorder="1" applyAlignment="1">
      <alignment horizontal="center" vertical="center"/>
    </xf>
    <xf numFmtId="165" fontId="21" fillId="8" borderId="0" xfId="2" applyNumberFormat="1" applyFont="1" applyFill="1" applyAlignment="1">
      <alignment horizontal="center" vertical="center"/>
    </xf>
    <xf numFmtId="166" fontId="21" fillId="0" borderId="1" xfId="2" applyNumberFormat="1" applyFont="1" applyBorder="1" applyAlignment="1">
      <alignment horizontal="center" vertical="center"/>
    </xf>
    <xf numFmtId="166" fontId="21" fillId="8" borderId="0" xfId="2" applyNumberFormat="1" applyFont="1" applyFill="1" applyAlignment="1">
      <alignment horizontal="center" vertical="center"/>
    </xf>
    <xf numFmtId="9" fontId="21" fillId="0" borderId="1" xfId="2" applyNumberFormat="1" applyFont="1" applyBorder="1" applyAlignment="1">
      <alignment horizontal="center" vertical="center"/>
    </xf>
    <xf numFmtId="9" fontId="21" fillId="8" borderId="0" xfId="2" applyNumberFormat="1" applyFont="1" applyFill="1" applyAlignment="1">
      <alignment horizontal="center" vertical="center"/>
    </xf>
    <xf numFmtId="164" fontId="21" fillId="8" borderId="0" xfId="1" applyFont="1" applyFill="1" applyBorder="1" applyAlignment="1"/>
    <xf numFmtId="0" fontId="16" fillId="7" borderId="1" xfId="2" applyFont="1" applyFill="1" applyBorder="1" applyAlignment="1">
      <alignment horizontal="center" vertical="center"/>
    </xf>
    <xf numFmtId="9" fontId="36" fillId="0" borderId="23" xfId="2" applyNumberFormat="1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" fillId="0" borderId="0" xfId="2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9" fontId="17" fillId="0" borderId="1" xfId="3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6" fillId="0" borderId="38" xfId="2" applyFont="1" applyBorder="1" applyAlignment="1">
      <alignment vertical="center"/>
    </xf>
    <xf numFmtId="168" fontId="16" fillId="0" borderId="31" xfId="2" applyNumberFormat="1" applyFont="1" applyBorder="1" applyAlignment="1">
      <alignment horizontal="center" vertical="center"/>
    </xf>
    <xf numFmtId="0" fontId="28" fillId="5" borderId="38" xfId="2" applyFont="1" applyFill="1" applyBorder="1" applyAlignment="1">
      <alignment vertical="center"/>
    </xf>
    <xf numFmtId="0" fontId="16" fillId="0" borderId="14" xfId="2" applyFont="1" applyBorder="1" applyAlignment="1">
      <alignment vertical="center"/>
    </xf>
    <xf numFmtId="3" fontId="17" fillId="0" borderId="2" xfId="2" applyNumberFormat="1" applyFont="1" applyBorder="1" applyAlignment="1">
      <alignment horizontal="centerContinuous" vertical="center"/>
    </xf>
    <xf numFmtId="3" fontId="17" fillId="0" borderId="28" xfId="2" applyNumberFormat="1" applyFont="1" applyBorder="1" applyAlignment="1">
      <alignment horizontal="center" vertical="center"/>
    </xf>
    <xf numFmtId="3" fontId="25" fillId="0" borderId="14" xfId="2" applyNumberFormat="1" applyFont="1" applyBorder="1" applyAlignment="1">
      <alignment horizontal="center" vertical="center"/>
    </xf>
    <xf numFmtId="0" fontId="16" fillId="0" borderId="39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3" fontId="28" fillId="0" borderId="14" xfId="2" applyNumberFormat="1" applyFont="1" applyBorder="1" applyAlignment="1">
      <alignment horizontal="center" vertical="center"/>
    </xf>
    <xf numFmtId="0" fontId="16" fillId="0" borderId="44" xfId="2" applyFont="1" applyBorder="1" applyAlignment="1">
      <alignment horizontal="left" vertical="center"/>
    </xf>
    <xf numFmtId="3" fontId="28" fillId="0" borderId="40" xfId="2" applyNumberFormat="1" applyFont="1" applyBorder="1" applyAlignment="1">
      <alignment horizontal="center" vertical="center"/>
    </xf>
    <xf numFmtId="0" fontId="16" fillId="0" borderId="48" xfId="2" applyFont="1" applyBorder="1" applyAlignment="1">
      <alignment horizontal="left" vertical="center"/>
    </xf>
    <xf numFmtId="3" fontId="28" fillId="0" borderId="39" xfId="2" applyNumberFormat="1" applyFont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3" fontId="17" fillId="0" borderId="23" xfId="2" applyNumberFormat="1" applyFont="1" applyBorder="1" applyAlignment="1">
      <alignment horizontal="center" vertical="center"/>
    </xf>
    <xf numFmtId="3" fontId="25" fillId="0" borderId="11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165" fontId="17" fillId="0" borderId="2" xfId="2" applyNumberFormat="1" applyFont="1" applyBorder="1" applyAlignment="1">
      <alignment horizontal="center" vertical="center"/>
    </xf>
    <xf numFmtId="165" fontId="17" fillId="0" borderId="28" xfId="2" applyNumberFormat="1" applyFont="1" applyBorder="1" applyAlignment="1">
      <alignment horizontal="center" vertical="center"/>
    </xf>
    <xf numFmtId="165" fontId="25" fillId="0" borderId="14" xfId="2" applyNumberFormat="1" applyFont="1" applyBorder="1" applyAlignment="1">
      <alignment horizontal="center" vertical="center"/>
    </xf>
    <xf numFmtId="9" fontId="25" fillId="0" borderId="40" xfId="3" applyFont="1" applyFill="1" applyBorder="1" applyAlignment="1" applyProtection="1">
      <alignment horizontal="center" vertical="center"/>
    </xf>
    <xf numFmtId="0" fontId="16" fillId="0" borderId="45" xfId="2" applyFont="1" applyBorder="1" applyAlignment="1">
      <alignment horizontal="left" vertical="center"/>
    </xf>
    <xf numFmtId="9" fontId="26" fillId="4" borderId="23" xfId="2" applyNumberFormat="1" applyFont="1" applyFill="1" applyBorder="1" applyAlignment="1">
      <alignment horizontal="center" vertical="center"/>
    </xf>
    <xf numFmtId="9" fontId="26" fillId="4" borderId="11" xfId="2" applyNumberFormat="1" applyFont="1" applyFill="1" applyBorder="1" applyAlignment="1">
      <alignment horizontal="center" vertical="center"/>
    </xf>
    <xf numFmtId="0" fontId="27" fillId="0" borderId="0" xfId="2" applyFont="1" applyAlignment="1">
      <alignment vertical="center"/>
    </xf>
    <xf numFmtId="3" fontId="16" fillId="0" borderId="34" xfId="2" applyNumberFormat="1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3" fontId="16" fillId="0" borderId="4" xfId="2" applyNumberFormat="1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9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1" fontId="16" fillId="4" borderId="34" xfId="2" applyNumberFormat="1" applyFont="1" applyFill="1" applyBorder="1" applyAlignment="1">
      <alignment horizontal="center" vertical="center"/>
    </xf>
    <xf numFmtId="1" fontId="16" fillId="4" borderId="28" xfId="2" applyNumberFormat="1" applyFont="1" applyFill="1" applyBorder="1" applyAlignment="1">
      <alignment horizontal="center" vertical="center"/>
    </xf>
    <xf numFmtId="1" fontId="25" fillId="4" borderId="14" xfId="2" applyNumberFormat="1" applyFont="1" applyFill="1" applyBorder="1" applyAlignment="1">
      <alignment horizontal="center" vertical="center"/>
    </xf>
    <xf numFmtId="165" fontId="16" fillId="4" borderId="4" xfId="2" applyNumberFormat="1" applyFont="1" applyFill="1" applyBorder="1" applyAlignment="1">
      <alignment horizontal="center" vertical="center"/>
    </xf>
    <xf numFmtId="165" fontId="16" fillId="4" borderId="1" xfId="2" applyNumberFormat="1" applyFont="1" applyFill="1" applyBorder="1" applyAlignment="1">
      <alignment horizontal="center" vertical="center"/>
    </xf>
    <xf numFmtId="165" fontId="25" fillId="4" borderId="40" xfId="2" applyNumberFormat="1" applyFont="1" applyFill="1" applyBorder="1" applyAlignment="1">
      <alignment horizontal="center" vertical="center"/>
    </xf>
    <xf numFmtId="2" fontId="16" fillId="4" borderId="4" xfId="2" applyNumberFormat="1" applyFont="1" applyFill="1" applyBorder="1" applyAlignment="1">
      <alignment horizontal="center" vertical="center"/>
    </xf>
    <xf numFmtId="2" fontId="25" fillId="4" borderId="40" xfId="2" applyNumberFormat="1" applyFont="1" applyFill="1" applyBorder="1" applyAlignment="1">
      <alignment horizontal="center" vertical="center"/>
    </xf>
    <xf numFmtId="9" fontId="16" fillId="4" borderId="9" xfId="2" applyNumberFormat="1" applyFont="1" applyFill="1" applyBorder="1" applyAlignment="1">
      <alignment horizontal="center" vertical="center"/>
    </xf>
    <xf numFmtId="9" fontId="25" fillId="4" borderId="39" xfId="2" applyNumberFormat="1" applyFont="1" applyFill="1" applyBorder="1" applyAlignment="1">
      <alignment horizontal="center" vertical="center"/>
    </xf>
    <xf numFmtId="0" fontId="16" fillId="8" borderId="0" xfId="2" applyFont="1" applyFill="1" applyAlignment="1">
      <alignment vertical="center"/>
    </xf>
    <xf numFmtId="0" fontId="28" fillId="8" borderId="0" xfId="2" applyFont="1" applyFill="1" applyAlignment="1">
      <alignment vertical="center"/>
    </xf>
    <xf numFmtId="0" fontId="17" fillId="8" borderId="0" xfId="2" applyFont="1" applyFill="1" applyAlignment="1">
      <alignment horizontal="center" vertical="center"/>
    </xf>
    <xf numFmtId="0" fontId="25" fillId="8" borderId="0" xfId="2" applyFont="1" applyFill="1" applyAlignment="1">
      <alignment vertical="center"/>
    </xf>
    <xf numFmtId="0" fontId="12" fillId="8" borderId="0" xfId="2" applyFont="1" applyFill="1" applyAlignment="1">
      <alignment horizontal="center" vertical="center"/>
    </xf>
    <xf numFmtId="165" fontId="17" fillId="8" borderId="0" xfId="2" applyNumberFormat="1" applyFont="1" applyFill="1" applyAlignment="1">
      <alignment horizontal="left" vertical="center"/>
    </xf>
    <xf numFmtId="0" fontId="16" fillId="8" borderId="0" xfId="2" applyFont="1" applyFill="1"/>
    <xf numFmtId="9" fontId="16" fillId="0" borderId="3" xfId="3" applyFont="1" applyFill="1" applyBorder="1" applyAlignment="1" applyProtection="1">
      <alignment horizontal="center" vertical="center"/>
    </xf>
    <xf numFmtId="0" fontId="17" fillId="8" borderId="1" xfId="2" applyFont="1" applyFill="1" applyBorder="1" applyAlignment="1">
      <alignment horizontal="center" vertical="center"/>
    </xf>
    <xf numFmtId="9" fontId="10" fillId="8" borderId="0" xfId="3" applyFont="1" applyFill="1" applyBorder="1" applyAlignment="1" applyProtection="1">
      <alignment horizontal="center" vertical="center"/>
      <protection locked="0"/>
    </xf>
    <xf numFmtId="9" fontId="17" fillId="8" borderId="0" xfId="3" applyFont="1" applyFill="1" applyBorder="1" applyAlignment="1" applyProtection="1">
      <alignment horizontal="center" vertical="center"/>
      <protection locked="0"/>
    </xf>
    <xf numFmtId="9" fontId="17" fillId="0" borderId="49" xfId="3" applyFont="1" applyFill="1" applyBorder="1" applyAlignment="1" applyProtection="1">
      <alignment horizontal="center" vertical="center"/>
    </xf>
    <xf numFmtId="0" fontId="16" fillId="8" borderId="0" xfId="0" applyFont="1" applyFill="1"/>
    <xf numFmtId="0" fontId="17" fillId="8" borderId="0" xfId="2" applyFont="1" applyFill="1" applyAlignment="1">
      <alignment horizontal="center"/>
    </xf>
    <xf numFmtId="0" fontId="16" fillId="8" borderId="0" xfId="2" applyFont="1" applyFill="1" applyAlignment="1">
      <alignment horizontal="center"/>
    </xf>
    <xf numFmtId="0" fontId="16" fillId="8" borderId="0" xfId="2" applyFont="1" applyFill="1" applyAlignment="1">
      <alignment vertical="justify"/>
    </xf>
    <xf numFmtId="3" fontId="16" fillId="8" borderId="0" xfId="2" applyNumberFormat="1" applyFont="1" applyFill="1"/>
    <xf numFmtId="3" fontId="17" fillId="8" borderId="0" xfId="2" applyNumberFormat="1" applyFont="1" applyFill="1"/>
    <xf numFmtId="0" fontId="21" fillId="8" borderId="0" xfId="2" applyFont="1" applyFill="1"/>
    <xf numFmtId="165" fontId="17" fillId="8" borderId="0" xfId="2" applyNumberFormat="1" applyFont="1" applyFill="1" applyAlignment="1">
      <alignment horizontal="center"/>
    </xf>
    <xf numFmtId="0" fontId="16" fillId="8" borderId="0" xfId="2" applyFont="1" applyFill="1" applyAlignment="1">
      <alignment horizontal="left" vertical="center"/>
    </xf>
    <xf numFmtId="0" fontId="16" fillId="8" borderId="0" xfId="2" applyFont="1" applyFill="1" applyAlignment="1">
      <alignment horizontal="center" vertical="center"/>
    </xf>
    <xf numFmtId="0" fontId="10" fillId="8" borderId="0" xfId="2" applyFont="1" applyFill="1" applyAlignment="1">
      <alignment horizontal="center" vertical="center"/>
    </xf>
    <xf numFmtId="0" fontId="17" fillId="4" borderId="21" xfId="2" applyFont="1" applyFill="1" applyBorder="1" applyAlignment="1">
      <alignment vertical="center"/>
    </xf>
    <xf numFmtId="0" fontId="43" fillId="8" borderId="0" xfId="2" applyFont="1" applyFill="1" applyAlignment="1">
      <alignment horizontal="left" vertical="center"/>
    </xf>
    <xf numFmtId="9" fontId="17" fillId="8" borderId="0" xfId="3" applyFont="1" applyFill="1" applyBorder="1" applyAlignment="1" applyProtection="1">
      <alignment horizontal="center" vertical="center"/>
    </xf>
    <xf numFmtId="3" fontId="17" fillId="8" borderId="0" xfId="2" applyNumberFormat="1" applyFont="1" applyFill="1" applyAlignment="1">
      <alignment horizontal="center" vertical="center"/>
    </xf>
    <xf numFmtId="0" fontId="40" fillId="8" borderId="0" xfId="2" applyFont="1" applyFill="1" applyAlignment="1">
      <alignment horizontal="left" vertical="center"/>
    </xf>
    <xf numFmtId="0" fontId="17" fillId="0" borderId="6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3" fontId="16" fillId="0" borderId="17" xfId="2" applyNumberFormat="1" applyFont="1" applyBorder="1" applyAlignment="1">
      <alignment horizontal="center" vertical="center"/>
    </xf>
    <xf numFmtId="3" fontId="16" fillId="0" borderId="46" xfId="2" applyNumberFormat="1" applyFont="1" applyBorder="1" applyAlignment="1">
      <alignment horizontal="center" vertical="center"/>
    </xf>
    <xf numFmtId="3" fontId="28" fillId="0" borderId="19" xfId="2" applyNumberFormat="1" applyFont="1" applyBorder="1" applyAlignment="1">
      <alignment horizontal="center" vertical="center"/>
    </xf>
    <xf numFmtId="3" fontId="16" fillId="8" borderId="0" xfId="2" applyNumberFormat="1" applyFont="1" applyFill="1" applyAlignment="1">
      <alignment horizontal="center" vertical="center"/>
    </xf>
    <xf numFmtId="0" fontId="2" fillId="8" borderId="0" xfId="2" applyFill="1" applyAlignment="1">
      <alignment vertical="center"/>
    </xf>
    <xf numFmtId="165" fontId="17" fillId="0" borderId="17" xfId="2" applyNumberFormat="1" applyFont="1" applyBorder="1" applyAlignment="1">
      <alignment horizontal="center" vertical="center"/>
    </xf>
    <xf numFmtId="165" fontId="17" fillId="0" borderId="46" xfId="2" applyNumberFormat="1" applyFont="1" applyBorder="1" applyAlignment="1">
      <alignment horizontal="center" vertical="center"/>
    </xf>
    <xf numFmtId="165" fontId="25" fillId="0" borderId="19" xfId="2" applyNumberFormat="1" applyFont="1" applyBorder="1" applyAlignment="1">
      <alignment horizontal="center" vertical="center"/>
    </xf>
    <xf numFmtId="0" fontId="17" fillId="8" borderId="0" xfId="2" applyFont="1" applyFill="1" applyAlignment="1">
      <alignment horizontal="justify" vertical="center"/>
    </xf>
    <xf numFmtId="9" fontId="17" fillId="8" borderId="0" xfId="2" applyNumberFormat="1" applyFont="1" applyFill="1" applyAlignment="1">
      <alignment horizontal="center" vertical="center"/>
    </xf>
    <xf numFmtId="0" fontId="1" fillId="8" borderId="0" xfId="2" applyFont="1" applyFill="1" applyAlignment="1">
      <alignment vertical="center"/>
    </xf>
    <xf numFmtId="0" fontId="28" fillId="8" borderId="0" xfId="2" applyFont="1" applyFill="1"/>
    <xf numFmtId="0" fontId="3" fillId="8" borderId="0" xfId="2" applyFont="1" applyFill="1"/>
    <xf numFmtId="0" fontId="2" fillId="8" borderId="0" xfId="2" applyFill="1"/>
    <xf numFmtId="3" fontId="25" fillId="8" borderId="0" xfId="2" applyNumberFormat="1" applyFont="1" applyFill="1" applyAlignment="1">
      <alignment horizontal="center" vertical="center"/>
    </xf>
    <xf numFmtId="0" fontId="6" fillId="8" borderId="0" xfId="2" applyFont="1" applyFill="1" applyAlignment="1">
      <alignment vertical="center"/>
    </xf>
    <xf numFmtId="3" fontId="17" fillId="0" borderId="34" xfId="2" applyNumberFormat="1" applyFont="1" applyBorder="1" applyAlignment="1">
      <alignment horizontal="centerContinuous" vertical="center"/>
    </xf>
    <xf numFmtId="168" fontId="16" fillId="0" borderId="61" xfId="2" applyNumberFormat="1" applyFont="1" applyBorder="1" applyAlignment="1">
      <alignment horizontal="center" vertical="center"/>
    </xf>
    <xf numFmtId="3" fontId="16" fillId="0" borderId="15" xfId="2" applyNumberFormat="1" applyFont="1" applyBorder="1" applyAlignment="1">
      <alignment horizontal="center" vertical="center"/>
    </xf>
    <xf numFmtId="3" fontId="17" fillId="0" borderId="54" xfId="2" applyNumberFormat="1" applyFont="1" applyBorder="1" applyAlignment="1">
      <alignment horizontal="center" vertical="center"/>
    </xf>
    <xf numFmtId="165" fontId="17" fillId="0" borderId="34" xfId="2" applyNumberFormat="1" applyFont="1" applyBorder="1" applyAlignment="1">
      <alignment horizontal="center" vertical="center"/>
    </xf>
    <xf numFmtId="165" fontId="17" fillId="0" borderId="15" xfId="2" applyNumberFormat="1" applyFont="1" applyBorder="1" applyAlignment="1">
      <alignment horizontal="center" vertical="center"/>
    </xf>
    <xf numFmtId="3" fontId="17" fillId="0" borderId="28" xfId="2" applyNumberFormat="1" applyFont="1" applyBorder="1" applyAlignment="1">
      <alignment horizontal="centerContinuous" vertical="center"/>
    </xf>
    <xf numFmtId="165" fontId="17" fillId="0" borderId="3" xfId="3" applyNumberFormat="1" applyFont="1" applyFill="1" applyBorder="1" applyAlignment="1" applyProtection="1">
      <alignment horizontal="center" vertical="center"/>
    </xf>
    <xf numFmtId="165" fontId="17" fillId="0" borderId="1" xfId="3" applyNumberFormat="1" applyFont="1" applyFill="1" applyBorder="1" applyAlignment="1" applyProtection="1">
      <alignment horizontal="center" vertical="center"/>
    </xf>
    <xf numFmtId="165" fontId="17" fillId="0" borderId="4" xfId="3" applyNumberFormat="1" applyFont="1" applyFill="1" applyBorder="1" applyAlignment="1" applyProtection="1">
      <alignment horizontal="center" vertical="center"/>
    </xf>
    <xf numFmtId="165" fontId="26" fillId="4" borderId="12" xfId="2" applyNumberFormat="1" applyFont="1" applyFill="1" applyBorder="1" applyAlignment="1">
      <alignment horizontal="center" vertical="center"/>
    </xf>
    <xf numFmtId="165" fontId="26" fillId="4" borderId="23" xfId="2" applyNumberFormat="1" applyFont="1" applyFill="1" applyBorder="1" applyAlignment="1">
      <alignment horizontal="center" vertical="center"/>
    </xf>
    <xf numFmtId="165" fontId="26" fillId="4" borderId="54" xfId="2" applyNumberFormat="1" applyFont="1" applyFill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1" fontId="16" fillId="0" borderId="3" xfId="2" applyNumberFormat="1" applyFont="1" applyBorder="1" applyAlignment="1">
      <alignment horizontal="center" vertical="center"/>
    </xf>
    <xf numFmtId="1" fontId="16" fillId="0" borderId="8" xfId="2" applyNumberFormat="1" applyFont="1" applyBorder="1" applyAlignment="1">
      <alignment horizontal="center" vertical="center"/>
    </xf>
    <xf numFmtId="165" fontId="17" fillId="0" borderId="8" xfId="3" applyNumberFormat="1" applyFont="1" applyFill="1" applyBorder="1" applyAlignment="1" applyProtection="1">
      <alignment horizontal="center" vertical="center"/>
    </xf>
    <xf numFmtId="165" fontId="17" fillId="0" borderId="30" xfId="3" applyNumberFormat="1" applyFont="1" applyFill="1" applyBorder="1" applyAlignment="1" applyProtection="1">
      <alignment horizontal="center" vertical="center"/>
    </xf>
    <xf numFmtId="165" fontId="17" fillId="0" borderId="9" xfId="3" applyNumberFormat="1" applyFont="1" applyFill="1" applyBorder="1" applyAlignment="1" applyProtection="1">
      <alignment horizontal="center" vertical="center"/>
    </xf>
    <xf numFmtId="165" fontId="17" fillId="0" borderId="60" xfId="2" applyNumberFormat="1" applyFont="1" applyBorder="1" applyAlignment="1">
      <alignment horizontal="center" vertical="center"/>
    </xf>
    <xf numFmtId="0" fontId="45" fillId="0" borderId="1" xfId="2" applyFont="1" applyBorder="1" applyAlignment="1">
      <alignment horizontal="center" vertical="center"/>
    </xf>
    <xf numFmtId="1" fontId="16" fillId="0" borderId="1" xfId="2" applyNumberFormat="1" applyFont="1" applyBorder="1" applyAlignment="1">
      <alignment horizontal="center" vertical="center"/>
    </xf>
    <xf numFmtId="1" fontId="16" fillId="0" borderId="30" xfId="2" applyNumberFormat="1" applyFont="1" applyBorder="1" applyAlignment="1">
      <alignment horizontal="center" vertical="center"/>
    </xf>
    <xf numFmtId="165" fontId="25" fillId="0" borderId="40" xfId="2" applyNumberFormat="1" applyFont="1" applyBorder="1" applyAlignment="1">
      <alignment horizontal="center" vertical="center"/>
    </xf>
    <xf numFmtId="14" fontId="10" fillId="0" borderId="41" xfId="2" applyNumberFormat="1" applyFont="1" applyBorder="1"/>
    <xf numFmtId="3" fontId="10" fillId="0" borderId="20" xfId="2" applyNumberFormat="1" applyFont="1" applyBorder="1" applyAlignment="1">
      <alignment horizontal="center"/>
    </xf>
    <xf numFmtId="3" fontId="10" fillId="0" borderId="21" xfId="2" applyNumberFormat="1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165" fontId="8" fillId="0" borderId="22" xfId="2" applyNumberFormat="1" applyFont="1" applyBorder="1" applyAlignment="1">
      <alignment horizontal="center"/>
    </xf>
    <xf numFmtId="0" fontId="21" fillId="0" borderId="11" xfId="2" applyFont="1" applyBorder="1"/>
    <xf numFmtId="0" fontId="16" fillId="0" borderId="12" xfId="2" applyFont="1" applyBorder="1" applyAlignment="1">
      <alignment horizontal="center"/>
    </xf>
    <xf numFmtId="0" fontId="16" fillId="0" borderId="23" xfId="2" applyFont="1" applyBorder="1" applyAlignment="1">
      <alignment horizontal="center"/>
    </xf>
    <xf numFmtId="165" fontId="17" fillId="0" borderId="26" xfId="2" applyNumberFormat="1" applyFont="1" applyBorder="1" applyAlignment="1">
      <alignment horizontal="center"/>
    </xf>
    <xf numFmtId="0" fontId="21" fillId="4" borderId="12" xfId="2" applyFont="1" applyFill="1" applyBorder="1" applyAlignment="1">
      <alignment vertical="center"/>
    </xf>
    <xf numFmtId="0" fontId="21" fillId="4" borderId="23" xfId="2" applyFont="1" applyFill="1" applyBorder="1" applyAlignment="1">
      <alignment vertical="center"/>
    </xf>
    <xf numFmtId="0" fontId="21" fillId="4" borderId="26" xfId="2" applyFont="1" applyFill="1" applyBorder="1" applyAlignment="1">
      <alignment vertical="center"/>
    </xf>
    <xf numFmtId="0" fontId="21" fillId="4" borderId="54" xfId="2" applyFont="1" applyFill="1" applyBorder="1" applyAlignment="1">
      <alignment vertical="center"/>
    </xf>
    <xf numFmtId="0" fontId="21" fillId="4" borderId="11" xfId="2" applyFont="1" applyFill="1" applyBorder="1" applyAlignment="1">
      <alignment vertical="center"/>
    </xf>
    <xf numFmtId="0" fontId="22" fillId="4" borderId="11" xfId="2" applyFont="1" applyFill="1" applyBorder="1"/>
    <xf numFmtId="0" fontId="21" fillId="4" borderId="11" xfId="2" applyFont="1" applyFill="1" applyBorder="1" applyAlignment="1">
      <alignment horizontal="left"/>
    </xf>
    <xf numFmtId="0" fontId="16" fillId="8" borderId="0" xfId="0" applyFont="1" applyFill="1" applyAlignment="1">
      <alignment vertical="justify"/>
    </xf>
    <xf numFmtId="0" fontId="13" fillId="8" borderId="0" xfId="0" applyFont="1" applyFill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7" fillId="8" borderId="31" xfId="2" applyFont="1" applyFill="1" applyBorder="1" applyAlignment="1">
      <alignment horizontal="right" vertical="center"/>
    </xf>
    <xf numFmtId="0" fontId="17" fillId="0" borderId="54" xfId="2" applyFont="1" applyBorder="1" applyAlignment="1">
      <alignment horizontal="center" vertical="center" wrapText="1"/>
    </xf>
    <xf numFmtId="0" fontId="46" fillId="0" borderId="11" xfId="2" applyFont="1" applyBorder="1" applyAlignment="1">
      <alignment horizontal="center" vertical="center" wrapText="1"/>
    </xf>
    <xf numFmtId="0" fontId="47" fillId="8" borderId="14" xfId="2" applyFont="1" applyFill="1" applyBorder="1" applyAlignment="1">
      <alignment horizontal="center" vertical="center"/>
    </xf>
    <xf numFmtId="9" fontId="46" fillId="2" borderId="40" xfId="2" applyNumberFormat="1" applyFont="1" applyFill="1" applyBorder="1" applyAlignment="1">
      <alignment horizontal="center" vertical="center"/>
    </xf>
    <xf numFmtId="3" fontId="46" fillId="0" borderId="39" xfId="2" applyNumberFormat="1" applyFont="1" applyBorder="1" applyAlignment="1">
      <alignment horizontal="center" vertical="center"/>
    </xf>
    <xf numFmtId="3" fontId="11" fillId="0" borderId="14" xfId="2" applyNumberFormat="1" applyFont="1" applyBorder="1" applyAlignment="1">
      <alignment horizontal="center" vertical="center"/>
    </xf>
    <xf numFmtId="165" fontId="35" fillId="0" borderId="19" xfId="2" applyNumberFormat="1" applyFont="1" applyBorder="1" applyAlignment="1">
      <alignment horizontal="center" vertical="center"/>
    </xf>
    <xf numFmtId="9" fontId="10" fillId="0" borderId="36" xfId="2" applyNumberFormat="1" applyFont="1" applyBorder="1" applyAlignment="1">
      <alignment horizontal="center" vertical="center"/>
    </xf>
    <xf numFmtId="9" fontId="10" fillId="0" borderId="16" xfId="2" applyNumberFormat="1" applyFont="1" applyBorder="1" applyAlignment="1">
      <alignment horizontal="center" vertical="center"/>
    </xf>
    <xf numFmtId="9" fontId="10" fillId="0" borderId="46" xfId="2" applyNumberFormat="1" applyFont="1" applyBorder="1" applyAlignment="1">
      <alignment horizontal="center" vertical="center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9" fontId="16" fillId="0" borderId="18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0" fontId="16" fillId="3" borderId="4" xfId="2" applyFont="1" applyFill="1" applyBorder="1" applyAlignment="1" applyProtection="1">
      <alignment horizontal="center" vertical="center"/>
      <protection locked="0"/>
    </xf>
    <xf numFmtId="9" fontId="10" fillId="0" borderId="0" xfId="2" applyNumberFormat="1" applyFont="1" applyAlignment="1">
      <alignment horizontal="center" vertical="center"/>
    </xf>
    <xf numFmtId="9" fontId="10" fillId="0" borderId="60" xfId="2" applyNumberFormat="1" applyFont="1" applyBorder="1" applyAlignment="1">
      <alignment horizontal="center" vertical="center"/>
    </xf>
    <xf numFmtId="0" fontId="16" fillId="3" borderId="53" xfId="2" applyFont="1" applyFill="1" applyBorder="1" applyAlignment="1" applyProtection="1">
      <alignment horizontal="center" vertical="center"/>
      <protection locked="0"/>
    </xf>
    <xf numFmtId="165" fontId="46" fillId="0" borderId="11" xfId="2" applyNumberFormat="1" applyFont="1" applyBorder="1" applyAlignment="1" applyProtection="1">
      <alignment horizontal="center" vertical="center"/>
      <protection locked="0"/>
    </xf>
    <xf numFmtId="9" fontId="48" fillId="0" borderId="19" xfId="2" applyNumberFormat="1" applyFont="1" applyBorder="1" applyAlignment="1">
      <alignment horizontal="center" vertical="center"/>
    </xf>
    <xf numFmtId="9" fontId="48" fillId="0" borderId="38" xfId="2" applyNumberFormat="1" applyFont="1" applyBorder="1" applyAlignment="1">
      <alignment horizontal="center" vertical="center"/>
    </xf>
    <xf numFmtId="9" fontId="48" fillId="0" borderId="11" xfId="2" applyNumberFormat="1" applyFont="1" applyBorder="1" applyAlignment="1">
      <alignment horizontal="center" vertical="center"/>
    </xf>
    <xf numFmtId="165" fontId="49" fillId="4" borderId="12" xfId="2" applyNumberFormat="1" applyFont="1" applyFill="1" applyBorder="1" applyAlignment="1">
      <alignment horizontal="center" vertical="center"/>
    </xf>
    <xf numFmtId="165" fontId="49" fillId="4" borderId="23" xfId="2" applyNumberFormat="1" applyFont="1" applyFill="1" applyBorder="1" applyAlignment="1">
      <alignment horizontal="center" vertical="center"/>
    </xf>
    <xf numFmtId="165" fontId="49" fillId="4" borderId="54" xfId="2" applyNumberFormat="1" applyFont="1" applyFill="1" applyBorder="1" applyAlignment="1">
      <alignment horizontal="center" vertical="center"/>
    </xf>
    <xf numFmtId="9" fontId="49" fillId="4" borderId="23" xfId="2" applyNumberFormat="1" applyFont="1" applyFill="1" applyBorder="1" applyAlignment="1">
      <alignment horizontal="center" vertical="center"/>
    </xf>
    <xf numFmtId="9" fontId="49" fillId="4" borderId="11" xfId="2" applyNumberFormat="1" applyFont="1" applyFill="1" applyBorder="1" applyAlignment="1">
      <alignment horizontal="center" vertical="center"/>
    </xf>
    <xf numFmtId="0" fontId="49" fillId="8" borderId="0" xfId="2" applyFont="1" applyFill="1" applyAlignment="1">
      <alignment vertical="center"/>
    </xf>
    <xf numFmtId="0" fontId="49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49" fillId="4" borderId="29" xfId="2" applyFont="1" applyFill="1" applyBorder="1" applyAlignment="1">
      <alignment horizontal="left" vertical="center" wrapText="1"/>
    </xf>
    <xf numFmtId="0" fontId="51" fillId="4" borderId="29" xfId="2" applyFont="1" applyFill="1" applyBorder="1" applyAlignment="1">
      <alignment horizontal="left" vertical="center" wrapText="1"/>
    </xf>
    <xf numFmtId="0" fontId="22" fillId="8" borderId="0" xfId="2" applyFont="1" applyFill="1" applyAlignment="1" applyProtection="1">
      <alignment horizontal="center" vertical="center"/>
      <protection locked="0"/>
    </xf>
    <xf numFmtId="0" fontId="17" fillId="0" borderId="64" xfId="2" applyFont="1" applyBorder="1" applyAlignment="1">
      <alignment horizontal="left" vertical="center"/>
    </xf>
    <xf numFmtId="0" fontId="17" fillId="0" borderId="6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5" fillId="8" borderId="0" xfId="2" applyFont="1" applyFill="1" applyAlignment="1">
      <alignment vertical="center"/>
    </xf>
    <xf numFmtId="0" fontId="4" fillId="8" borderId="0" xfId="2" applyFont="1" applyFill="1" applyAlignment="1">
      <alignment vertical="center"/>
    </xf>
    <xf numFmtId="3" fontId="54" fillId="0" borderId="8" xfId="2" applyNumberFormat="1" applyFont="1" applyBorder="1" applyAlignment="1">
      <alignment horizontal="centerContinuous" vertical="center"/>
    </xf>
    <xf numFmtId="3" fontId="54" fillId="0" borderId="30" xfId="2" applyNumberFormat="1" applyFont="1" applyBorder="1" applyAlignment="1">
      <alignment horizontal="centerContinuous" vertical="center"/>
    </xf>
    <xf numFmtId="3" fontId="54" fillId="0" borderId="9" xfId="2" applyNumberFormat="1" applyFont="1" applyBorder="1" applyAlignment="1">
      <alignment horizontal="centerContinuous" vertical="center"/>
    </xf>
    <xf numFmtId="3" fontId="55" fillId="0" borderId="39" xfId="2" applyNumberFormat="1" applyFont="1" applyBorder="1" applyAlignment="1">
      <alignment horizontal="center" vertical="center"/>
    </xf>
    <xf numFmtId="0" fontId="54" fillId="0" borderId="39" xfId="2" applyFont="1" applyBorder="1" applyAlignment="1">
      <alignment horizontal="left" vertical="center"/>
    </xf>
    <xf numFmtId="0" fontId="54" fillId="8" borderId="0" xfId="2" applyFont="1" applyFill="1" applyAlignment="1">
      <alignment vertical="center"/>
    </xf>
    <xf numFmtId="0" fontId="54" fillId="0" borderId="0" xfId="2" applyFont="1" applyAlignment="1">
      <alignment vertical="center"/>
    </xf>
    <xf numFmtId="0" fontId="56" fillId="0" borderId="0" xfId="2" applyFont="1" applyAlignment="1">
      <alignment vertical="center"/>
    </xf>
    <xf numFmtId="0" fontId="34" fillId="8" borderId="14" xfId="2" applyFont="1" applyFill="1" applyBorder="1" applyAlignment="1" applyProtection="1">
      <alignment horizontal="center" vertical="center"/>
      <protection locked="0"/>
    </xf>
    <xf numFmtId="0" fontId="18" fillId="8" borderId="0" xfId="2" applyFont="1" applyFill="1" applyAlignment="1">
      <alignment horizontal="left" vertical="center"/>
    </xf>
    <xf numFmtId="0" fontId="17" fillId="10" borderId="12" xfId="2" applyFont="1" applyFill="1" applyBorder="1" applyAlignment="1">
      <alignment horizontal="center" vertical="center"/>
    </xf>
    <xf numFmtId="0" fontId="17" fillId="10" borderId="23" xfId="2" applyFont="1" applyFill="1" applyBorder="1" applyAlignment="1">
      <alignment horizontal="center" vertical="center"/>
    </xf>
    <xf numFmtId="0" fontId="17" fillId="10" borderId="54" xfId="2" applyFont="1" applyFill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center" wrapText="1"/>
    </xf>
    <xf numFmtId="0" fontId="32" fillId="8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6" fillId="11" borderId="0" xfId="0" applyFont="1" applyFill="1" applyAlignment="1">
      <alignment vertical="center"/>
    </xf>
    <xf numFmtId="0" fontId="8" fillId="0" borderId="6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3" fontId="10" fillId="0" borderId="6" xfId="2" applyNumberFormat="1" applyFont="1" applyBorder="1" applyAlignment="1">
      <alignment horizontal="center"/>
    </xf>
    <xf numFmtId="3" fontId="10" fillId="0" borderId="40" xfId="2" applyNumberFormat="1" applyFont="1" applyBorder="1" applyAlignment="1">
      <alignment horizontal="center"/>
    </xf>
    <xf numFmtId="3" fontId="11" fillId="0" borderId="6" xfId="2" applyNumberFormat="1" applyFont="1" applyBorder="1" applyAlignment="1">
      <alignment horizontal="center"/>
    </xf>
    <xf numFmtId="3" fontId="10" fillId="0" borderId="37" xfId="2" applyNumberFormat="1" applyFont="1" applyBorder="1" applyAlignment="1">
      <alignment horizontal="center"/>
    </xf>
    <xf numFmtId="3" fontId="10" fillId="0" borderId="41" xfId="2" applyNumberFormat="1" applyFont="1" applyBorder="1" applyAlignment="1">
      <alignment horizontal="center"/>
    </xf>
    <xf numFmtId="0" fontId="16" fillId="0" borderId="24" xfId="2" applyFont="1" applyBorder="1" applyAlignment="1">
      <alignment horizontal="center"/>
    </xf>
    <xf numFmtId="0" fontId="21" fillId="0" borderId="11" xfId="2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21" fillId="0" borderId="39" xfId="2" applyFont="1" applyBorder="1" applyAlignment="1">
      <alignment horizontal="center"/>
    </xf>
    <xf numFmtId="0" fontId="21" fillId="4" borderId="24" xfId="2" applyFont="1" applyFill="1" applyBorder="1" applyAlignment="1">
      <alignment vertical="center"/>
    </xf>
    <xf numFmtId="0" fontId="17" fillId="0" borderId="13" xfId="2" applyFont="1" applyBorder="1" applyAlignment="1">
      <alignment horizontal="center" vertical="center" wrapText="1"/>
    </xf>
    <xf numFmtId="9" fontId="17" fillId="0" borderId="1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21" fillId="3" borderId="6" xfId="2" applyFont="1" applyFill="1" applyBorder="1" applyAlignment="1" applyProtection="1">
      <alignment horizontal="center" vertical="center"/>
      <protection locked="0"/>
    </xf>
    <xf numFmtId="0" fontId="21" fillId="3" borderId="4" xfId="2" applyFont="1" applyFill="1" applyBorder="1" applyAlignment="1" applyProtection="1">
      <alignment horizontal="center" vertical="center"/>
      <protection locked="0"/>
    </xf>
    <xf numFmtId="0" fontId="37" fillId="7" borderId="16" xfId="2" applyFont="1" applyFill="1" applyBorder="1" applyAlignment="1">
      <alignment horizontal="center" vertical="center"/>
    </xf>
    <xf numFmtId="0" fontId="37" fillId="7" borderId="36" xfId="2" applyFont="1" applyFill="1" applyBorder="1" applyAlignment="1">
      <alignment horizontal="center" vertical="center"/>
    </xf>
    <xf numFmtId="0" fontId="37" fillId="7" borderId="15" xfId="2" applyFont="1" applyFill="1" applyBorder="1" applyAlignment="1">
      <alignment horizontal="center" vertical="center"/>
    </xf>
    <xf numFmtId="0" fontId="16" fillId="3" borderId="37" xfId="2" applyFont="1" applyFill="1" applyBorder="1" applyAlignment="1" applyProtection="1">
      <alignment horizontal="left" vertical="justify"/>
      <protection locked="0"/>
    </xf>
    <xf numFmtId="0" fontId="16" fillId="3" borderId="52" xfId="2" applyFont="1" applyFill="1" applyBorder="1" applyAlignment="1" applyProtection="1">
      <alignment horizontal="left" vertical="justify"/>
      <protection locked="0"/>
    </xf>
    <xf numFmtId="0" fontId="16" fillId="3" borderId="53" xfId="2" applyFont="1" applyFill="1" applyBorder="1" applyAlignment="1" applyProtection="1">
      <alignment horizontal="left" vertical="justify"/>
      <protection locked="0"/>
    </xf>
    <xf numFmtId="0" fontId="16" fillId="3" borderId="16" xfId="2" applyFont="1" applyFill="1" applyBorder="1" applyAlignment="1" applyProtection="1">
      <alignment horizontal="left" vertical="justify"/>
      <protection locked="0"/>
    </xf>
    <xf numFmtId="0" fontId="16" fillId="3" borderId="36" xfId="2" applyFont="1" applyFill="1" applyBorder="1" applyAlignment="1" applyProtection="1">
      <alignment horizontal="left" vertical="justify"/>
      <protection locked="0"/>
    </xf>
    <xf numFmtId="0" fontId="16" fillId="3" borderId="15" xfId="2" applyFont="1" applyFill="1" applyBorder="1" applyAlignment="1" applyProtection="1">
      <alignment horizontal="left" vertical="justify"/>
      <protection locked="0"/>
    </xf>
    <xf numFmtId="3" fontId="21" fillId="8" borderId="58" xfId="2" applyNumberFormat="1" applyFont="1" applyFill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39" fillId="8" borderId="0" xfId="0" applyFont="1" applyFill="1" applyAlignment="1">
      <alignment horizontal="center" vertical="center"/>
    </xf>
    <xf numFmtId="1" fontId="17" fillId="3" borderId="1" xfId="2" applyNumberFormat="1" applyFont="1" applyFill="1" applyBorder="1" applyAlignment="1" applyProtection="1">
      <alignment horizontal="center" vertical="center"/>
      <protection locked="0"/>
    </xf>
    <xf numFmtId="164" fontId="21" fillId="4" borderId="6" xfId="1" applyFont="1" applyFill="1" applyBorder="1" applyAlignment="1">
      <alignment horizontal="left" vertical="center"/>
    </xf>
    <xf numFmtId="164" fontId="21" fillId="4" borderId="4" xfId="1" applyFont="1" applyFill="1" applyBorder="1" applyAlignment="1">
      <alignment horizontal="left" vertical="center"/>
    </xf>
    <xf numFmtId="0" fontId="21" fillId="4" borderId="6" xfId="2" applyFont="1" applyFill="1" applyBorder="1" applyAlignment="1">
      <alignment horizontal="left" vertical="center"/>
    </xf>
    <xf numFmtId="0" fontId="21" fillId="4" borderId="7" xfId="2" applyFont="1" applyFill="1" applyBorder="1" applyAlignment="1">
      <alignment horizontal="left" vertical="center"/>
    </xf>
    <xf numFmtId="0" fontId="21" fillId="4" borderId="4" xfId="2" applyFont="1" applyFill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6" fillId="0" borderId="6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/>
    </xf>
    <xf numFmtId="3" fontId="17" fillId="3" borderId="1" xfId="2" applyNumberFormat="1" applyFont="1" applyFill="1" applyBorder="1" applyAlignment="1" applyProtection="1">
      <alignment horizontal="center" vertical="center"/>
      <protection locked="0"/>
    </xf>
    <xf numFmtId="3" fontId="17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7" fillId="0" borderId="8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7" xfId="2" applyFont="1" applyBorder="1" applyAlignment="1">
      <alignment horizontal="center" vertical="center" wrapText="1"/>
    </xf>
    <xf numFmtId="0" fontId="17" fillId="0" borderId="59" xfId="2" applyFont="1" applyBorder="1" applyAlignment="1">
      <alignment horizontal="center" vertical="center" wrapText="1"/>
    </xf>
    <xf numFmtId="0" fontId="36" fillId="0" borderId="35" xfId="2" applyFont="1" applyBorder="1" applyAlignment="1">
      <alignment vertical="center"/>
    </xf>
    <xf numFmtId="0" fontId="36" fillId="0" borderId="13" xfId="2" applyFont="1" applyBorder="1" applyAlignment="1">
      <alignment vertical="center"/>
    </xf>
    <xf numFmtId="3" fontId="21" fillId="3" borderId="6" xfId="2" applyNumberFormat="1" applyFont="1" applyFill="1" applyBorder="1" applyAlignment="1" applyProtection="1">
      <alignment horizontal="center" vertical="center"/>
      <protection locked="0"/>
    </xf>
    <xf numFmtId="3" fontId="21" fillId="3" borderId="4" xfId="2" applyNumberFormat="1" applyFont="1" applyFill="1" applyBorder="1" applyAlignment="1" applyProtection="1">
      <alignment horizontal="center" vertical="center"/>
      <protection locked="0"/>
    </xf>
    <xf numFmtId="0" fontId="17" fillId="8" borderId="67" xfId="2" applyFont="1" applyFill="1" applyBorder="1" applyAlignment="1">
      <alignment horizontal="right" vertical="center"/>
    </xf>
    <xf numFmtId="0" fontId="17" fillId="7" borderId="6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0" fontId="17" fillId="7" borderId="4" xfId="2" applyFont="1" applyFill="1" applyBorder="1" applyAlignment="1">
      <alignment horizontal="center" vertical="center"/>
    </xf>
    <xf numFmtId="0" fontId="22" fillId="3" borderId="6" xfId="2" applyFont="1" applyFill="1" applyBorder="1" applyAlignment="1" applyProtection="1">
      <alignment horizontal="left" vertical="center"/>
      <protection locked="0"/>
    </xf>
    <xf numFmtId="0" fontId="22" fillId="3" borderId="4" xfId="2" applyFont="1" applyFill="1" applyBorder="1" applyAlignment="1" applyProtection="1">
      <alignment horizontal="left" vertical="center"/>
      <protection locked="0"/>
    </xf>
    <xf numFmtId="0" fontId="17" fillId="8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31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left" vertical="center" wrapText="1"/>
    </xf>
    <xf numFmtId="0" fontId="31" fillId="8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justify"/>
    </xf>
    <xf numFmtId="0" fontId="16" fillId="0" borderId="0" xfId="0" applyFont="1" applyAlignment="1">
      <alignment horizontal="left" vertical="center"/>
    </xf>
    <xf numFmtId="0" fontId="17" fillId="7" borderId="0" xfId="0" applyFont="1" applyFill="1" applyAlignment="1">
      <alignment horizontal="left" vertical="center" wrapText="1"/>
    </xf>
    <xf numFmtId="0" fontId="16" fillId="11" borderId="27" xfId="0" applyFont="1" applyFill="1" applyBorder="1" applyAlignment="1">
      <alignment horizontal="left" vertical="center" wrapText="1"/>
    </xf>
    <xf numFmtId="0" fontId="16" fillId="11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9" fillId="9" borderId="56" xfId="2" applyFont="1" applyFill="1" applyBorder="1" applyAlignment="1">
      <alignment horizontal="center"/>
    </xf>
    <xf numFmtId="0" fontId="9" fillId="9" borderId="51" xfId="2" applyFont="1" applyFill="1" applyBorder="1" applyAlignment="1">
      <alignment horizontal="center"/>
    </xf>
    <xf numFmtId="0" fontId="9" fillId="9" borderId="12" xfId="2" applyFont="1" applyFill="1" applyBorder="1" applyAlignment="1">
      <alignment horizontal="center"/>
    </xf>
    <xf numFmtId="0" fontId="9" fillId="9" borderId="26" xfId="2" applyFont="1" applyFill="1" applyBorder="1" applyAlignment="1">
      <alignment horizontal="center"/>
    </xf>
    <xf numFmtId="0" fontId="16" fillId="8" borderId="0" xfId="2" applyFont="1" applyFill="1" applyAlignment="1">
      <alignment horizontal="center" vertical="center"/>
    </xf>
    <xf numFmtId="0" fontId="16" fillId="8" borderId="0" xfId="2" applyFont="1" applyFill="1" applyAlignment="1">
      <alignment horizontal="left" vertical="center"/>
    </xf>
    <xf numFmtId="3" fontId="9" fillId="0" borderId="6" xfId="2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center" vertical="center"/>
    </xf>
    <xf numFmtId="0" fontId="9" fillId="0" borderId="1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21" fillId="4" borderId="35" xfId="2" applyFont="1" applyFill="1" applyBorder="1" applyAlignment="1">
      <alignment horizontal="center"/>
    </xf>
    <xf numFmtId="0" fontId="21" fillId="4" borderId="25" xfId="2" applyFont="1" applyFill="1" applyBorder="1" applyAlignment="1">
      <alignment horizontal="center"/>
    </xf>
    <xf numFmtId="0" fontId="21" fillId="4" borderId="13" xfId="2" applyFont="1" applyFill="1" applyBorder="1" applyAlignment="1">
      <alignment horizontal="center"/>
    </xf>
    <xf numFmtId="0" fontId="42" fillId="8" borderId="0" xfId="0" applyFont="1" applyFill="1" applyAlignment="1">
      <alignment horizontal="center"/>
    </xf>
    <xf numFmtId="0" fontId="21" fillId="4" borderId="12" xfId="2" applyFont="1" applyFill="1" applyBorder="1" applyAlignment="1">
      <alignment horizontal="left"/>
    </xf>
    <xf numFmtId="0" fontId="21" fillId="4" borderId="23" xfId="2" applyFont="1" applyFill="1" applyBorder="1" applyAlignment="1">
      <alignment horizontal="left"/>
    </xf>
    <xf numFmtId="0" fontId="21" fillId="4" borderId="26" xfId="2" applyFont="1" applyFill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8" fillId="0" borderId="1" xfId="2" applyFont="1" applyBorder="1" applyAlignment="1">
      <alignment horizontal="left" vertical="center"/>
    </xf>
    <xf numFmtId="9" fontId="17" fillId="0" borderId="1" xfId="2" applyNumberFormat="1" applyFont="1" applyBorder="1" applyAlignment="1">
      <alignment horizontal="center" vertical="center"/>
    </xf>
    <xf numFmtId="0" fontId="17" fillId="4" borderId="1" xfId="2" applyFont="1" applyFill="1" applyBorder="1" applyAlignment="1">
      <alignment horizontal="left" vertical="center"/>
    </xf>
    <xf numFmtId="0" fontId="17" fillId="10" borderId="35" xfId="2" applyFont="1" applyFill="1" applyBorder="1" applyAlignment="1">
      <alignment horizontal="center" vertical="center"/>
    </xf>
    <xf numFmtId="0" fontId="17" fillId="10" borderId="13" xfId="2" applyFont="1" applyFill="1" applyBorder="1" applyAlignment="1">
      <alignment horizontal="center" vertical="center"/>
    </xf>
    <xf numFmtId="0" fontId="4" fillId="10" borderId="47" xfId="2" applyFont="1" applyFill="1" applyBorder="1" applyAlignment="1">
      <alignment horizontal="center" vertical="center" textRotation="90"/>
    </xf>
    <xf numFmtId="0" fontId="4" fillId="10" borderId="38" xfId="2" applyFont="1" applyFill="1" applyBorder="1" applyAlignment="1">
      <alignment horizontal="center" vertical="center" textRotation="90"/>
    </xf>
    <xf numFmtId="0" fontId="4" fillId="10" borderId="59" xfId="2" applyFont="1" applyFill="1" applyBorder="1" applyAlignment="1">
      <alignment horizontal="center" vertical="center" textRotation="90"/>
    </xf>
    <xf numFmtId="0" fontId="41" fillId="8" borderId="0" xfId="0" applyFont="1" applyFill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53" fillId="0" borderId="43" xfId="2" applyFont="1" applyBorder="1" applyAlignment="1">
      <alignment horizontal="center" vertical="center"/>
    </xf>
    <xf numFmtId="0" fontId="53" fillId="0" borderId="55" xfId="2" applyFont="1" applyBorder="1" applyAlignment="1">
      <alignment horizontal="center" vertical="center"/>
    </xf>
    <xf numFmtId="9" fontId="52" fillId="0" borderId="44" xfId="2" applyNumberFormat="1" applyFont="1" applyBorder="1" applyAlignment="1">
      <alignment horizontal="center" vertical="center"/>
    </xf>
    <xf numFmtId="0" fontId="52" fillId="0" borderId="49" xfId="2" applyFont="1" applyBorder="1" applyAlignment="1">
      <alignment horizontal="center" vertical="center"/>
    </xf>
    <xf numFmtId="3" fontId="52" fillId="0" borderId="29" xfId="2" applyNumberFormat="1" applyFont="1" applyBorder="1" applyAlignment="1">
      <alignment horizontal="center" vertical="center"/>
    </xf>
    <xf numFmtId="0" fontId="52" fillId="0" borderId="65" xfId="2" applyFont="1" applyBorder="1" applyAlignment="1">
      <alignment horizontal="center" vertical="center"/>
    </xf>
    <xf numFmtId="0" fontId="24" fillId="8" borderId="6" xfId="2" applyFont="1" applyFill="1" applyBorder="1" applyAlignment="1">
      <alignment horizontal="center" vertical="center"/>
    </xf>
    <xf numFmtId="0" fontId="24" fillId="8" borderId="4" xfId="2" applyFont="1" applyFill="1" applyBorder="1" applyAlignment="1">
      <alignment horizontal="center" vertical="center"/>
    </xf>
    <xf numFmtId="0" fontId="35" fillId="0" borderId="43" xfId="2" applyFont="1" applyBorder="1" applyAlignment="1">
      <alignment horizontal="center" vertical="center"/>
    </xf>
    <xf numFmtId="0" fontId="35" fillId="0" borderId="55" xfId="2" applyFont="1" applyBorder="1" applyAlignment="1">
      <alignment horizontal="center" vertical="center"/>
    </xf>
    <xf numFmtId="9" fontId="35" fillId="0" borderId="44" xfId="2" applyNumberFormat="1" applyFont="1" applyBorder="1" applyAlignment="1">
      <alignment horizontal="center" vertical="center"/>
    </xf>
    <xf numFmtId="9" fontId="35" fillId="0" borderId="49" xfId="2" applyNumberFormat="1" applyFont="1" applyBorder="1" applyAlignment="1">
      <alignment horizontal="center" vertical="center"/>
    </xf>
    <xf numFmtId="3" fontId="35" fillId="0" borderId="45" xfId="2" applyNumberFormat="1" applyFont="1" applyBorder="1" applyAlignment="1">
      <alignment horizontal="center" vertical="center"/>
    </xf>
    <xf numFmtId="3" fontId="35" fillId="0" borderId="10" xfId="2" applyNumberFormat="1" applyFont="1" applyBorder="1" applyAlignment="1">
      <alignment horizontal="center" vertical="center"/>
    </xf>
    <xf numFmtId="0" fontId="44" fillId="0" borderId="6" xfId="2" applyFont="1" applyBorder="1" applyAlignment="1">
      <alignment horizontal="center" vertical="center"/>
    </xf>
    <xf numFmtId="0" fontId="44" fillId="0" borderId="4" xfId="2" applyFont="1" applyBorder="1" applyAlignment="1">
      <alignment horizontal="center" vertical="center"/>
    </xf>
    <xf numFmtId="0" fontId="18" fillId="8" borderId="6" xfId="2" applyFont="1" applyFill="1" applyBorder="1" applyAlignment="1">
      <alignment horizontal="left" vertical="center"/>
    </xf>
    <xf numFmtId="0" fontId="18" fillId="8" borderId="4" xfId="2" applyFont="1" applyFill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3" fontId="16" fillId="0" borderId="35" xfId="2" applyNumberFormat="1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22" fillId="3" borderId="6" xfId="2" applyFont="1" applyFill="1" applyBorder="1" applyAlignment="1" applyProtection="1">
      <alignment horizontal="center" vertical="center"/>
      <protection locked="0"/>
    </xf>
    <xf numFmtId="0" fontId="22" fillId="3" borderId="4" xfId="2" applyFont="1" applyFill="1" applyBorder="1" applyAlignment="1" applyProtection="1">
      <alignment horizontal="center" vertical="center"/>
      <protection locked="0"/>
    </xf>
    <xf numFmtId="0" fontId="16" fillId="0" borderId="1" xfId="2" applyFont="1" applyBorder="1" applyAlignment="1">
      <alignment horizontal="left" vertical="center"/>
    </xf>
    <xf numFmtId="3" fontId="17" fillId="0" borderId="1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7" fillId="0" borderId="8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7" xfId="2" applyFont="1" applyBorder="1" applyAlignment="1">
      <alignment horizontal="center" vertical="center" wrapText="1"/>
    </xf>
    <xf numFmtId="0" fontId="17" fillId="0" borderId="59" xfId="2" applyFont="1" applyBorder="1" applyAlignment="1">
      <alignment horizontal="center" vertical="center" wrapText="1"/>
    </xf>
    <xf numFmtId="0" fontId="36" fillId="0" borderId="35" xfId="2" applyFont="1" applyBorder="1" applyAlignment="1">
      <alignment vertical="center"/>
    </xf>
    <xf numFmtId="0" fontId="36" fillId="0" borderId="13" xfId="2" applyFont="1" applyBorder="1" applyAlignment="1">
      <alignment vertical="center"/>
    </xf>
    <xf numFmtId="0" fontId="21" fillId="4" borderId="6" xfId="2" applyFont="1" applyFill="1" applyBorder="1" applyAlignment="1">
      <alignment horizontal="left" vertical="center"/>
    </xf>
    <xf numFmtId="0" fontId="21" fillId="4" borderId="7" xfId="2" applyFont="1" applyFill="1" applyBorder="1" applyAlignment="1">
      <alignment horizontal="left" vertical="center"/>
    </xf>
    <xf numFmtId="0" fontId="21" fillId="4" borderId="4" xfId="2" applyFont="1" applyFill="1" applyBorder="1" applyAlignment="1">
      <alignment horizontal="left" vertical="center"/>
    </xf>
    <xf numFmtId="0" fontId="17" fillId="8" borderId="0" xfId="2" applyFont="1" applyFill="1" applyAlignment="1">
      <alignment horizontal="right" vertical="center"/>
    </xf>
    <xf numFmtId="0" fontId="17" fillId="8" borderId="31" xfId="2" applyFont="1" applyFill="1" applyBorder="1" applyAlignment="1">
      <alignment horizontal="right" vertical="center"/>
    </xf>
    <xf numFmtId="0" fontId="17" fillId="0" borderId="6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7" fillId="3" borderId="6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3" fontId="21" fillId="3" borderId="6" xfId="2" applyNumberFormat="1" applyFont="1" applyFill="1" applyBorder="1" applyAlignment="1" applyProtection="1">
      <alignment horizontal="center" vertical="center"/>
      <protection locked="0"/>
    </xf>
    <xf numFmtId="3" fontId="21" fillId="3" borderId="4" xfId="2" applyNumberFormat="1" applyFont="1" applyFill="1" applyBorder="1" applyAlignment="1" applyProtection="1">
      <alignment horizontal="center" vertical="center"/>
      <protection locked="0"/>
    </xf>
    <xf numFmtId="1" fontId="17" fillId="3" borderId="1" xfId="2" applyNumberFormat="1" applyFont="1" applyFill="1" applyBorder="1" applyAlignment="1" applyProtection="1">
      <alignment horizontal="center" vertical="center"/>
      <protection locked="0"/>
    </xf>
    <xf numFmtId="164" fontId="21" fillId="4" borderId="6" xfId="1" applyFont="1" applyFill="1" applyBorder="1" applyAlignment="1">
      <alignment horizontal="left" vertical="center"/>
    </xf>
    <xf numFmtId="164" fontId="21" fillId="4" borderId="4" xfId="1" applyFont="1" applyFill="1" applyBorder="1" applyAlignment="1">
      <alignment horizontal="left" vertical="center"/>
    </xf>
    <xf numFmtId="0" fontId="16" fillId="0" borderId="6" xfId="2" applyFont="1" applyBorder="1" applyAlignment="1">
      <alignment horizontal="left" vertical="center"/>
    </xf>
    <xf numFmtId="0" fontId="16" fillId="0" borderId="7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3" fontId="17" fillId="3" borderId="1" xfId="2" applyNumberFormat="1" applyFont="1" applyFill="1" applyBorder="1" applyAlignment="1" applyProtection="1">
      <alignment horizontal="center" vertical="center"/>
      <protection locked="0"/>
    </xf>
    <xf numFmtId="0" fontId="21" fillId="3" borderId="6" xfId="2" applyFont="1" applyFill="1" applyBorder="1" applyAlignment="1" applyProtection="1">
      <alignment horizontal="center" vertical="center"/>
      <protection locked="0"/>
    </xf>
    <xf numFmtId="0" fontId="21" fillId="3" borderId="4" xfId="2" applyFont="1" applyFill="1" applyBorder="1" applyAlignment="1" applyProtection="1">
      <alignment horizontal="center" vertical="center"/>
      <protection locked="0"/>
    </xf>
    <xf numFmtId="0" fontId="37" fillId="7" borderId="37" xfId="2" applyFont="1" applyFill="1" applyBorder="1" applyAlignment="1">
      <alignment horizontal="center" vertical="center"/>
    </xf>
    <xf numFmtId="0" fontId="37" fillId="7" borderId="52" xfId="2" applyFont="1" applyFill="1" applyBorder="1" applyAlignment="1">
      <alignment horizontal="center" vertical="center"/>
    </xf>
    <xf numFmtId="0" fontId="37" fillId="7" borderId="53" xfId="2" applyFont="1" applyFill="1" applyBorder="1" applyAlignment="1">
      <alignment horizontal="center" vertical="center"/>
    </xf>
    <xf numFmtId="0" fontId="37" fillId="7" borderId="16" xfId="2" applyFont="1" applyFill="1" applyBorder="1" applyAlignment="1">
      <alignment horizontal="center" vertical="center"/>
    </xf>
    <xf numFmtId="0" fontId="37" fillId="7" borderId="36" xfId="2" applyFont="1" applyFill="1" applyBorder="1" applyAlignment="1">
      <alignment horizontal="center" vertical="center"/>
    </xf>
    <xf numFmtId="0" fontId="37" fillId="7" borderId="15" xfId="2" applyFont="1" applyFill="1" applyBorder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0" borderId="13" xfId="2" applyFont="1" applyBorder="1" applyAlignment="1">
      <alignment horizontal="center" vertical="center"/>
    </xf>
    <xf numFmtId="0" fontId="16" fillId="3" borderId="37" xfId="2" applyFont="1" applyFill="1" applyBorder="1" applyAlignment="1" applyProtection="1">
      <alignment horizontal="left" vertical="justify"/>
      <protection locked="0"/>
    </xf>
    <xf numFmtId="0" fontId="16" fillId="3" borderId="52" xfId="2" applyFont="1" applyFill="1" applyBorder="1" applyAlignment="1" applyProtection="1">
      <alignment horizontal="left" vertical="justify"/>
      <protection locked="0"/>
    </xf>
    <xf numFmtId="0" fontId="16" fillId="3" borderId="53" xfId="2" applyFont="1" applyFill="1" applyBorder="1" applyAlignment="1" applyProtection="1">
      <alignment horizontal="left" vertical="justify"/>
      <protection locked="0"/>
    </xf>
    <xf numFmtId="0" fontId="16" fillId="3" borderId="16" xfId="2" applyFont="1" applyFill="1" applyBorder="1" applyAlignment="1" applyProtection="1">
      <alignment horizontal="left" vertical="justify"/>
      <protection locked="0"/>
    </xf>
    <xf numFmtId="0" fontId="16" fillId="3" borderId="36" xfId="2" applyFont="1" applyFill="1" applyBorder="1" applyAlignment="1" applyProtection="1">
      <alignment horizontal="left" vertical="justify"/>
      <protection locked="0"/>
    </xf>
    <xf numFmtId="0" fontId="16" fillId="3" borderId="15" xfId="2" applyFont="1" applyFill="1" applyBorder="1" applyAlignment="1" applyProtection="1">
      <alignment horizontal="left" vertical="justify"/>
      <protection locked="0"/>
    </xf>
    <xf numFmtId="3" fontId="21" fillId="8" borderId="58" xfId="2" applyNumberFormat="1" applyFont="1" applyFill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5" xfId="2" applyFont="1" applyBorder="1" applyAlignment="1">
      <alignment horizontal="left" vertical="center"/>
    </xf>
    <xf numFmtId="0" fontId="39" fillId="8" borderId="0" xfId="0" applyFont="1" applyFill="1" applyAlignment="1">
      <alignment horizontal="center" vertical="center"/>
    </xf>
    <xf numFmtId="0" fontId="40" fillId="8" borderId="0" xfId="2" applyFont="1" applyFill="1" applyAlignment="1">
      <alignment horizontal="left" vertical="center"/>
    </xf>
    <xf numFmtId="0" fontId="17" fillId="8" borderId="0" xfId="2" applyFont="1" applyFill="1" applyAlignment="1">
      <alignment horizontal="left" vertical="center"/>
    </xf>
    <xf numFmtId="0" fontId="22" fillId="3" borderId="6" xfId="2" applyFont="1" applyFill="1" applyBorder="1" applyAlignment="1" applyProtection="1">
      <alignment horizontal="left" vertical="center"/>
      <protection locked="0"/>
    </xf>
    <xf numFmtId="0" fontId="22" fillId="3" borderId="4" xfId="2" applyFont="1" applyFill="1" applyBorder="1" applyAlignment="1" applyProtection="1">
      <alignment horizontal="left" vertical="center"/>
      <protection locked="0"/>
    </xf>
    <xf numFmtId="0" fontId="17" fillId="8" borderId="67" xfId="2" applyFont="1" applyFill="1" applyBorder="1" applyAlignment="1">
      <alignment horizontal="right" vertical="center"/>
    </xf>
    <xf numFmtId="0" fontId="17" fillId="7" borderId="6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0" fontId="17" fillId="7" borderId="4" xfId="2" applyFont="1" applyFill="1" applyBorder="1" applyAlignment="1">
      <alignment horizontal="center" vertical="center"/>
    </xf>
    <xf numFmtId="0" fontId="17" fillId="3" borderId="6" xfId="2" applyFont="1" applyFill="1" applyBorder="1" applyAlignment="1">
      <alignment horizontal="left" vertical="center"/>
    </xf>
    <xf numFmtId="0" fontId="17" fillId="3" borderId="4" xfId="2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_FORMULAIRES VACCI" xfId="2" xr:uid="{00000000-0005-0000-0000-000002000000}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9C7E7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lire%20avant%20utilisation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&#233;cap%20vacci%20lieu%20F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G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H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J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K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L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ynth%20Vacci%20District%20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O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ecap%20vacci%20lieu%20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C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233;cap%20vacci%20lieu%20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R&#233;cap%20vacci%20lieu%20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 avant utilisation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écap vacci lieu F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G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H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I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J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K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 Vacci District 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cap vacci lieu 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B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 vacci lieu D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écap vacci lieu 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S65"/>
  <sheetViews>
    <sheetView topLeftCell="A16" zoomScaleNormal="100" workbookViewId="0">
      <selection activeCell="B34" sqref="B34:G34"/>
    </sheetView>
  </sheetViews>
  <sheetFormatPr defaultColWidth="11.453125" defaultRowHeight="15.5" x14ac:dyDescent="0.35"/>
  <cols>
    <col min="1" max="1" width="8.453125" style="2" customWidth="1"/>
    <col min="2" max="3" width="20.54296875" style="2" customWidth="1"/>
    <col min="4" max="6" width="11.453125" style="2"/>
    <col min="7" max="7" width="62.54296875" style="2" customWidth="1"/>
    <col min="8" max="8" width="8.984375E-2" style="2" hidden="1" customWidth="1"/>
    <col min="9" max="9" width="6.54296875" style="2" hidden="1" customWidth="1"/>
    <col min="10" max="10" width="11.453125" style="2" hidden="1" customWidth="1"/>
    <col min="11" max="11" width="8.984375E-2" style="2" hidden="1" customWidth="1"/>
    <col min="12" max="14" width="11.453125" style="2" hidden="1" customWidth="1"/>
    <col min="15" max="19" width="11.453125" style="205"/>
    <col min="20" max="16384" width="11.453125" style="2"/>
  </cols>
  <sheetData>
    <row r="1" spans="1:19" x14ac:dyDescent="0.35">
      <c r="A1" s="283" t="s">
        <v>186</v>
      </c>
      <c r="B1" s="283"/>
      <c r="C1" s="283"/>
      <c r="D1" s="283"/>
      <c r="E1" s="283"/>
      <c r="F1" s="283"/>
      <c r="G1" s="283"/>
      <c r="H1" s="282"/>
      <c r="I1" s="282"/>
    </row>
    <row r="2" spans="1:19" ht="9" customHeight="1" x14ac:dyDescent="0.35">
      <c r="A2" s="284"/>
      <c r="B2" s="284"/>
      <c r="C2" s="284"/>
      <c r="D2" s="284"/>
      <c r="E2" s="284"/>
      <c r="F2" s="284"/>
      <c r="G2" s="284"/>
      <c r="H2" s="282"/>
      <c r="I2" s="282"/>
    </row>
    <row r="3" spans="1:19" s="3" customFormat="1" ht="15.75" customHeight="1" x14ac:dyDescent="0.35">
      <c r="A3" s="285" t="s">
        <v>35</v>
      </c>
      <c r="B3" s="285"/>
      <c r="C3" s="285"/>
      <c r="D3" s="285"/>
      <c r="E3" s="285"/>
      <c r="F3" s="285"/>
      <c r="G3" s="285"/>
      <c r="H3" s="286"/>
      <c r="I3" s="286"/>
      <c r="O3" s="280"/>
      <c r="P3" s="280"/>
      <c r="Q3" s="280"/>
      <c r="R3" s="280"/>
      <c r="S3" s="280"/>
    </row>
    <row r="4" spans="1:19" s="3" customFormat="1" ht="15.75" customHeight="1" x14ac:dyDescent="0.35">
      <c r="A4" s="287"/>
      <c r="B4" s="350" t="s">
        <v>36</v>
      </c>
      <c r="C4" s="285"/>
      <c r="D4" s="285"/>
      <c r="E4" s="285"/>
      <c r="F4" s="285"/>
      <c r="G4" s="285"/>
      <c r="H4" s="286"/>
      <c r="I4" s="286"/>
      <c r="O4" s="280"/>
      <c r="P4" s="280"/>
      <c r="Q4" s="280"/>
      <c r="R4" s="280"/>
      <c r="S4" s="280"/>
    </row>
    <row r="5" spans="1:19" s="3" customFormat="1" ht="16.5" customHeight="1" x14ac:dyDescent="0.35">
      <c r="A5" s="287"/>
      <c r="B5" s="350" t="s">
        <v>37</v>
      </c>
      <c r="C5" s="285"/>
      <c r="D5" s="285"/>
      <c r="E5" s="285"/>
      <c r="F5" s="285"/>
      <c r="G5" s="285"/>
      <c r="H5" s="286"/>
      <c r="I5" s="286"/>
      <c r="O5" s="280"/>
      <c r="P5" s="280"/>
      <c r="Q5" s="280"/>
      <c r="R5" s="280"/>
      <c r="S5" s="280"/>
    </row>
    <row r="6" spans="1:19" s="3" customFormat="1" ht="15.75" customHeight="1" x14ac:dyDescent="0.35">
      <c r="A6" s="288"/>
      <c r="B6" s="350" t="s">
        <v>38</v>
      </c>
      <c r="C6" s="285"/>
      <c r="D6" s="285"/>
      <c r="E6" s="285"/>
      <c r="F6" s="285"/>
      <c r="G6" s="285"/>
      <c r="H6" s="286"/>
      <c r="I6" s="286"/>
      <c r="O6" s="280"/>
      <c r="P6" s="280"/>
      <c r="Q6" s="280"/>
      <c r="R6" s="280"/>
      <c r="S6" s="280"/>
    </row>
    <row r="7" spans="1:19" s="3" customFormat="1" ht="15.75" customHeight="1" x14ac:dyDescent="0.35">
      <c r="A7" s="287"/>
      <c r="B7" s="283" t="s">
        <v>39</v>
      </c>
      <c r="C7" s="283"/>
      <c r="D7" s="283"/>
      <c r="E7" s="283"/>
      <c r="F7" s="283"/>
      <c r="G7" s="283"/>
      <c r="H7" s="286"/>
      <c r="I7" s="286"/>
      <c r="O7" s="280"/>
      <c r="P7" s="280"/>
      <c r="Q7" s="280"/>
      <c r="R7" s="280"/>
      <c r="S7" s="280"/>
    </row>
    <row r="8" spans="1:19" s="3" customFormat="1" ht="15.75" customHeight="1" x14ac:dyDescent="0.35">
      <c r="A8" s="287"/>
      <c r="B8" s="283" t="s">
        <v>40</v>
      </c>
      <c r="C8" s="283"/>
      <c r="D8" s="283"/>
      <c r="E8" s="283"/>
      <c r="F8" s="283"/>
      <c r="G8" s="283"/>
      <c r="H8" s="286"/>
      <c r="I8" s="286"/>
      <c r="O8" s="280"/>
      <c r="P8" s="280"/>
      <c r="Q8" s="280"/>
      <c r="R8" s="280"/>
      <c r="S8" s="280"/>
    </row>
    <row r="9" spans="1:19" s="3" customFormat="1" ht="9.75" customHeight="1" x14ac:dyDescent="0.35">
      <c r="A9" s="287"/>
      <c r="B9" s="283"/>
      <c r="C9" s="283"/>
      <c r="D9" s="283"/>
      <c r="E9" s="283"/>
      <c r="F9" s="283"/>
      <c r="G9" s="283"/>
      <c r="H9" s="286"/>
      <c r="I9" s="286"/>
      <c r="O9" s="280"/>
      <c r="P9" s="280"/>
      <c r="Q9" s="280"/>
      <c r="R9" s="280"/>
      <c r="S9" s="280"/>
    </row>
    <row r="10" spans="1:19" s="3" customFormat="1" ht="15" customHeight="1" x14ac:dyDescent="0.35">
      <c r="A10" s="347" t="s">
        <v>29</v>
      </c>
      <c r="B10" s="347"/>
      <c r="C10" s="347"/>
      <c r="D10" s="347"/>
      <c r="E10" s="347"/>
      <c r="F10" s="347"/>
      <c r="G10" s="347"/>
      <c r="H10" s="286"/>
      <c r="I10" s="286"/>
      <c r="O10" s="280"/>
      <c r="P10" s="280"/>
      <c r="Q10" s="280"/>
      <c r="R10" s="280"/>
      <c r="S10" s="280"/>
    </row>
    <row r="11" spans="1:19" ht="23.4" customHeight="1" x14ac:dyDescent="0.35">
      <c r="A11" s="422" t="s">
        <v>41</v>
      </c>
      <c r="B11" s="422"/>
      <c r="C11" s="422"/>
      <c r="D11" s="422"/>
      <c r="E11" s="422"/>
      <c r="F11" s="422"/>
      <c r="G11" s="422"/>
      <c r="H11" s="282"/>
      <c r="I11" s="282"/>
    </row>
    <row r="12" spans="1:19" ht="41.4" customHeight="1" x14ac:dyDescent="0.35">
      <c r="A12" s="420" t="s">
        <v>42</v>
      </c>
      <c r="B12" s="420"/>
      <c r="C12" s="420"/>
      <c r="D12" s="420"/>
      <c r="E12" s="420"/>
      <c r="F12" s="420"/>
      <c r="G12" s="420"/>
      <c r="H12" s="282"/>
      <c r="I12" s="282"/>
    </row>
    <row r="13" spans="1:19" ht="27" customHeight="1" x14ac:dyDescent="0.35">
      <c r="A13" s="353" t="s">
        <v>43</v>
      </c>
      <c r="B13" s="346"/>
      <c r="C13" s="346"/>
      <c r="D13" s="346"/>
      <c r="E13" s="346"/>
      <c r="F13" s="346"/>
      <c r="G13" s="346"/>
      <c r="H13" s="346"/>
      <c r="I13" s="346"/>
    </row>
    <row r="14" spans="1:19" ht="9.75" customHeight="1" x14ac:dyDescent="0.35">
      <c r="A14" s="351"/>
      <c r="B14" s="351"/>
      <c r="C14" s="351"/>
      <c r="D14" s="351"/>
      <c r="E14" s="351"/>
      <c r="F14" s="351"/>
      <c r="G14" s="351"/>
      <c r="H14" s="281"/>
      <c r="I14" s="281"/>
    </row>
    <row r="15" spans="1:19" ht="15.75" customHeight="1" x14ac:dyDescent="0.35">
      <c r="A15" s="347" t="s">
        <v>44</v>
      </c>
      <c r="B15" s="348"/>
      <c r="C15" s="348"/>
      <c r="D15" s="348"/>
      <c r="E15" s="348"/>
      <c r="F15" s="348"/>
      <c r="G15" s="348"/>
      <c r="H15" s="282"/>
      <c r="I15" s="282"/>
    </row>
    <row r="16" spans="1:19" ht="25.75" customHeight="1" x14ac:dyDescent="0.35">
      <c r="A16" s="423" t="s">
        <v>45</v>
      </c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</row>
    <row r="17" spans="1:16" ht="27" customHeight="1" x14ac:dyDescent="0.35">
      <c r="A17" s="354" t="s">
        <v>46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</row>
    <row r="18" spans="1:16" s="205" customFormat="1" ht="7.5" customHeight="1" x14ac:dyDescent="0.35">
      <c r="A18" s="289"/>
      <c r="B18" s="289"/>
      <c r="C18" s="289"/>
      <c r="D18" s="289"/>
      <c r="E18" s="289"/>
      <c r="F18" s="289"/>
      <c r="G18" s="289"/>
      <c r="H18" s="288"/>
      <c r="I18" s="288"/>
    </row>
    <row r="19" spans="1:16" x14ac:dyDescent="0.35">
      <c r="A19" s="347" t="s">
        <v>47</v>
      </c>
      <c r="B19" s="347"/>
      <c r="C19" s="347"/>
      <c r="D19" s="347"/>
      <c r="E19" s="347"/>
      <c r="F19" s="347"/>
      <c r="G19" s="347"/>
      <c r="H19" s="282"/>
      <c r="I19" s="282"/>
    </row>
    <row r="20" spans="1:16" x14ac:dyDescent="0.35">
      <c r="A20" s="285" t="s">
        <v>48</v>
      </c>
      <c r="B20" s="285"/>
      <c r="C20" s="285"/>
      <c r="D20" s="285"/>
      <c r="E20" s="285"/>
      <c r="F20" s="285"/>
      <c r="G20" s="285"/>
      <c r="H20" s="288"/>
      <c r="I20" s="288"/>
    </row>
    <row r="21" spans="1:16" ht="31.75" customHeight="1" x14ac:dyDescent="0.35">
      <c r="A21" s="418" t="s">
        <v>49</v>
      </c>
      <c r="B21" s="418"/>
      <c r="C21" s="418"/>
      <c r="D21" s="418"/>
      <c r="E21" s="418"/>
      <c r="F21" s="418"/>
      <c r="G21" s="418"/>
      <c r="H21" s="288"/>
      <c r="I21" s="288"/>
    </row>
    <row r="22" spans="1:16" ht="20.399999999999999" customHeight="1" x14ac:dyDescent="0.35">
      <c r="A22" s="418" t="s">
        <v>50</v>
      </c>
      <c r="B22" s="418"/>
      <c r="C22" s="418"/>
      <c r="D22" s="418"/>
      <c r="E22" s="418"/>
      <c r="F22" s="418"/>
      <c r="G22" s="418"/>
      <c r="H22" s="288"/>
      <c r="I22" s="288"/>
    </row>
    <row r="23" spans="1:16" ht="16.5" customHeight="1" x14ac:dyDescent="0.35">
      <c r="A23" s="285" t="s">
        <v>51</v>
      </c>
      <c r="B23" s="285"/>
      <c r="C23" s="285"/>
      <c r="D23" s="285"/>
      <c r="E23" s="285"/>
      <c r="F23" s="285"/>
      <c r="G23" s="285"/>
      <c r="H23" s="288"/>
      <c r="I23" s="288"/>
    </row>
    <row r="24" spans="1:16" ht="40.25" customHeight="1" x14ac:dyDescent="0.35">
      <c r="A24" s="418" t="s">
        <v>52</v>
      </c>
      <c r="B24" s="418"/>
      <c r="C24" s="418"/>
      <c r="D24" s="418"/>
      <c r="E24" s="418"/>
      <c r="F24" s="418"/>
      <c r="G24" s="418"/>
      <c r="H24" s="288"/>
      <c r="I24" s="288"/>
    </row>
    <row r="25" spans="1:16" ht="33.75" customHeight="1" x14ac:dyDescent="0.35">
      <c r="A25" s="417" t="s">
        <v>53</v>
      </c>
      <c r="B25" s="417"/>
      <c r="C25" s="417"/>
      <c r="D25" s="417"/>
      <c r="E25" s="417"/>
      <c r="F25" s="417"/>
      <c r="G25" s="417"/>
      <c r="H25" s="288"/>
      <c r="I25" s="288"/>
    </row>
    <row r="26" spans="1:16" ht="7.5" customHeight="1" x14ac:dyDescent="0.35">
      <c r="A26" s="288"/>
      <c r="B26" s="288"/>
      <c r="C26" s="288"/>
      <c r="D26" s="288"/>
      <c r="E26" s="288"/>
      <c r="F26" s="288"/>
      <c r="G26" s="288"/>
      <c r="H26" s="288"/>
      <c r="I26" s="288"/>
    </row>
    <row r="27" spans="1:16" ht="23.4" customHeight="1" x14ac:dyDescent="0.35">
      <c r="A27" s="347" t="s">
        <v>54</v>
      </c>
      <c r="B27" s="348"/>
      <c r="C27" s="348"/>
      <c r="D27" s="348"/>
      <c r="E27" s="348"/>
      <c r="F27" s="348"/>
      <c r="G27" s="348"/>
      <c r="H27" s="282"/>
      <c r="I27" s="282"/>
    </row>
    <row r="28" spans="1:16" ht="19.75" customHeight="1" x14ac:dyDescent="0.35">
      <c r="A28" s="285" t="s">
        <v>55</v>
      </c>
      <c r="B28" s="285"/>
      <c r="C28" s="285"/>
      <c r="D28" s="285"/>
      <c r="E28" s="285"/>
      <c r="F28" s="285"/>
      <c r="G28" s="285"/>
      <c r="H28" s="288"/>
      <c r="I28" s="288"/>
      <c r="J28" s="67"/>
      <c r="K28" s="67"/>
      <c r="L28" s="67"/>
      <c r="M28" s="67"/>
      <c r="N28" s="67"/>
      <c r="O28" s="279"/>
      <c r="P28" s="279"/>
    </row>
    <row r="29" spans="1:16" ht="18" customHeight="1" x14ac:dyDescent="0.35">
      <c r="A29" s="285" t="s">
        <v>56</v>
      </c>
      <c r="B29" s="285"/>
      <c r="C29" s="285"/>
      <c r="D29" s="285"/>
      <c r="E29" s="285"/>
      <c r="F29" s="285"/>
      <c r="G29" s="285"/>
      <c r="H29" s="288"/>
      <c r="I29" s="288"/>
    </row>
    <row r="30" spans="1:16" ht="40.75" customHeight="1" x14ac:dyDescent="0.35">
      <c r="A30" s="418" t="s">
        <v>57</v>
      </c>
      <c r="B30" s="418"/>
      <c r="C30" s="418"/>
      <c r="D30" s="418"/>
      <c r="E30" s="418"/>
      <c r="F30" s="418"/>
      <c r="G30" s="418"/>
      <c r="H30" s="288"/>
      <c r="I30" s="288"/>
    </row>
    <row r="31" spans="1:16" ht="38.25" customHeight="1" x14ac:dyDescent="0.35">
      <c r="A31" s="418" t="s">
        <v>58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</row>
    <row r="32" spans="1:16" ht="15.65" customHeight="1" x14ac:dyDescent="0.35">
      <c r="A32" s="291"/>
      <c r="B32" s="419" t="s">
        <v>187</v>
      </c>
      <c r="C32" s="419"/>
      <c r="D32" s="419"/>
      <c r="E32" s="419"/>
      <c r="F32" s="419"/>
      <c r="G32" s="419"/>
      <c r="H32" s="288"/>
      <c r="I32" s="288"/>
    </row>
    <row r="33" spans="1:9" ht="15.65" customHeight="1" x14ac:dyDescent="0.35">
      <c r="A33" s="291"/>
      <c r="B33" s="419" t="s">
        <v>59</v>
      </c>
      <c r="C33" s="419"/>
      <c r="D33" s="419"/>
      <c r="E33" s="419"/>
      <c r="F33" s="419"/>
      <c r="G33" s="419"/>
      <c r="H33" s="288"/>
      <c r="I33" s="288"/>
    </row>
    <row r="34" spans="1:9" ht="17.399999999999999" customHeight="1" x14ac:dyDescent="0.35">
      <c r="A34" s="291"/>
      <c r="B34" s="421" t="s">
        <v>60</v>
      </c>
      <c r="C34" s="421"/>
      <c r="D34" s="421"/>
      <c r="E34" s="421"/>
      <c r="F34" s="421"/>
      <c r="G34" s="421"/>
      <c r="H34" s="288"/>
      <c r="I34" s="288"/>
    </row>
    <row r="35" spans="1:9" ht="15.65" customHeight="1" x14ac:dyDescent="0.35">
      <c r="A35" s="291"/>
      <c r="B35" s="419" t="s">
        <v>61</v>
      </c>
      <c r="C35" s="419"/>
      <c r="D35" s="419"/>
      <c r="E35" s="419"/>
      <c r="F35" s="419"/>
      <c r="G35" s="419"/>
      <c r="H35" s="288"/>
      <c r="I35" s="288"/>
    </row>
    <row r="36" spans="1:9" ht="15.65" customHeight="1" x14ac:dyDescent="0.35">
      <c r="A36" s="291"/>
      <c r="B36" s="418" t="s">
        <v>62</v>
      </c>
      <c r="C36" s="418"/>
      <c r="D36" s="418"/>
      <c r="E36" s="418"/>
      <c r="F36" s="418"/>
      <c r="G36" s="418"/>
      <c r="H36" s="288"/>
      <c r="I36" s="288"/>
    </row>
    <row r="37" spans="1:9" ht="15.65" customHeight="1" x14ac:dyDescent="0.35">
      <c r="A37" s="291"/>
      <c r="B37" s="290"/>
      <c r="C37" s="292" t="s">
        <v>63</v>
      </c>
      <c r="D37" s="292"/>
      <c r="E37" s="292"/>
      <c r="F37" s="292"/>
      <c r="G37" s="292"/>
      <c r="H37" s="292"/>
      <c r="I37" s="292"/>
    </row>
    <row r="38" spans="1:9" ht="15.65" customHeight="1" x14ac:dyDescent="0.35">
      <c r="A38" s="291"/>
      <c r="B38" s="290"/>
      <c r="C38" s="292" t="s">
        <v>64</v>
      </c>
      <c r="D38" s="292"/>
      <c r="E38" s="292"/>
      <c r="F38" s="292"/>
      <c r="G38" s="292"/>
      <c r="H38" s="292"/>
      <c r="I38" s="292"/>
    </row>
    <row r="39" spans="1:9" x14ac:dyDescent="0.35">
      <c r="A39" s="291"/>
      <c r="B39" s="290"/>
      <c r="C39" s="288" t="s">
        <v>65</v>
      </c>
      <c r="D39" s="292"/>
      <c r="E39" s="292"/>
      <c r="F39" s="292"/>
      <c r="G39" s="292"/>
      <c r="H39" s="292"/>
      <c r="I39" s="292"/>
    </row>
    <row r="40" spans="1:9" ht="15.65" customHeight="1" x14ac:dyDescent="0.35">
      <c r="A40" s="291"/>
      <c r="B40" s="290"/>
      <c r="C40" s="290" t="s">
        <v>66</v>
      </c>
      <c r="D40" s="290"/>
      <c r="E40" s="290"/>
      <c r="F40" s="290"/>
      <c r="G40" s="290"/>
      <c r="H40" s="290"/>
      <c r="I40" s="292"/>
    </row>
    <row r="41" spans="1:9" ht="22.75" customHeight="1" x14ac:dyDescent="0.35">
      <c r="A41" s="285" t="s">
        <v>67</v>
      </c>
      <c r="B41" s="285"/>
      <c r="C41" s="285"/>
      <c r="D41" s="285"/>
      <c r="E41" s="285"/>
      <c r="F41" s="285"/>
      <c r="G41" s="285"/>
      <c r="H41" s="288"/>
      <c r="I41" s="288"/>
    </row>
    <row r="42" spans="1:9" ht="5.4" customHeight="1" x14ac:dyDescent="0.35">
      <c r="A42" s="285"/>
      <c r="B42" s="285"/>
      <c r="C42" s="288"/>
      <c r="D42" s="285"/>
      <c r="E42" s="285"/>
      <c r="F42" s="285"/>
      <c r="G42" s="285"/>
      <c r="H42" s="288"/>
      <c r="I42" s="288"/>
    </row>
    <row r="43" spans="1:9" ht="41.4" customHeight="1" x14ac:dyDescent="0.35">
      <c r="A43" s="424" t="s">
        <v>68</v>
      </c>
      <c r="B43" s="424"/>
      <c r="C43" s="424"/>
      <c r="D43" s="424"/>
      <c r="E43" s="424"/>
      <c r="F43" s="424"/>
      <c r="G43" s="424"/>
      <c r="H43" s="288"/>
      <c r="I43" s="288"/>
    </row>
    <row r="44" spans="1:9" ht="18" customHeight="1" x14ac:dyDescent="0.35">
      <c r="A44" s="349"/>
      <c r="B44" s="349"/>
      <c r="C44" s="349"/>
      <c r="D44" s="349"/>
      <c r="E44" s="349"/>
      <c r="F44" s="349"/>
      <c r="G44" s="349"/>
      <c r="H44" s="288"/>
      <c r="I44" s="288"/>
    </row>
    <row r="45" spans="1:9" ht="15" customHeight="1" x14ac:dyDescent="0.35">
      <c r="A45" s="352" t="s">
        <v>69</v>
      </c>
      <c r="B45" s="352"/>
      <c r="C45" s="352"/>
      <c r="D45" s="352"/>
      <c r="E45" s="352"/>
      <c r="F45" s="352"/>
      <c r="G45" s="352"/>
      <c r="H45" s="288"/>
      <c r="I45" s="288"/>
    </row>
    <row r="46" spans="1:9" ht="15" customHeight="1" x14ac:dyDescent="0.35">
      <c r="A46" s="427" t="s">
        <v>70</v>
      </c>
      <c r="B46" s="427"/>
      <c r="C46" s="427"/>
      <c r="D46" s="427"/>
      <c r="E46" s="427"/>
      <c r="F46" s="427"/>
      <c r="G46" s="427"/>
      <c r="H46" s="288"/>
      <c r="I46" s="288"/>
    </row>
    <row r="47" spans="1:9" ht="6.65" customHeight="1" x14ac:dyDescent="0.35">
      <c r="A47" s="288"/>
      <c r="B47" s="288"/>
      <c r="C47" s="288"/>
      <c r="D47" s="288"/>
      <c r="E47" s="288"/>
      <c r="F47" s="288"/>
      <c r="G47" s="288"/>
      <c r="H47" s="288"/>
      <c r="I47" s="288"/>
    </row>
    <row r="48" spans="1:9" ht="55.25" customHeight="1" x14ac:dyDescent="0.35">
      <c r="A48" s="425" t="s">
        <v>71</v>
      </c>
      <c r="B48" s="426"/>
      <c r="C48" s="426"/>
      <c r="D48" s="426"/>
      <c r="E48" s="426"/>
      <c r="F48" s="426"/>
      <c r="G48" s="426"/>
      <c r="H48" s="355"/>
      <c r="I48" s="355"/>
    </row>
    <row r="49" spans="1:9" s="205" customFormat="1" ht="11.4" customHeight="1" x14ac:dyDescent="0.35">
      <c r="A49" s="288"/>
      <c r="B49" s="288"/>
      <c r="C49" s="288"/>
      <c r="D49" s="288"/>
      <c r="E49" s="288"/>
      <c r="F49" s="288"/>
      <c r="G49" s="288"/>
      <c r="H49" s="288"/>
      <c r="I49" s="288"/>
    </row>
    <row r="50" spans="1:9" s="205" customFormat="1" x14ac:dyDescent="0.35">
      <c r="A50" s="285" t="s">
        <v>72</v>
      </c>
      <c r="B50" s="285"/>
      <c r="C50" s="285"/>
      <c r="D50" s="285"/>
      <c r="E50" s="285"/>
      <c r="F50" s="285"/>
      <c r="G50" s="285"/>
      <c r="H50" s="288"/>
      <c r="I50" s="288"/>
    </row>
    <row r="51" spans="1:9" s="205" customFormat="1" x14ac:dyDescent="0.35"/>
    <row r="52" spans="1:9" s="205" customFormat="1" x14ac:dyDescent="0.35"/>
    <row r="53" spans="1:9" s="205" customFormat="1" x14ac:dyDescent="0.35"/>
    <row r="54" spans="1:9" s="205" customFormat="1" x14ac:dyDescent="0.35"/>
    <row r="55" spans="1:9" s="205" customFormat="1" x14ac:dyDescent="0.35"/>
    <row r="56" spans="1:9" s="205" customFormat="1" x14ac:dyDescent="0.35"/>
    <row r="57" spans="1:9" s="205" customFormat="1" x14ac:dyDescent="0.35"/>
    <row r="58" spans="1:9" s="205" customFormat="1" x14ac:dyDescent="0.35"/>
    <row r="59" spans="1:9" s="205" customFormat="1" x14ac:dyDescent="0.35"/>
    <row r="60" spans="1:9" s="205" customFormat="1" x14ac:dyDescent="0.35"/>
    <row r="61" spans="1:9" s="205" customFormat="1" x14ac:dyDescent="0.35"/>
    <row r="62" spans="1:9" s="205" customFormat="1" x14ac:dyDescent="0.35"/>
    <row r="63" spans="1:9" s="205" customFormat="1" x14ac:dyDescent="0.35"/>
    <row r="64" spans="1:9" s="205" customFormat="1" x14ac:dyDescent="0.35"/>
    <row r="65" s="205" customFormat="1" x14ac:dyDescent="0.35"/>
  </sheetData>
  <mergeCells count="17">
    <mergeCell ref="A43:G43"/>
    <mergeCell ref="B33:G33"/>
    <mergeCell ref="B32:G32"/>
    <mergeCell ref="B36:G36"/>
    <mergeCell ref="A48:G48"/>
    <mergeCell ref="A46:G46"/>
    <mergeCell ref="A11:G11"/>
    <mergeCell ref="A16:O16"/>
    <mergeCell ref="A22:G22"/>
    <mergeCell ref="A21:G21"/>
    <mergeCell ref="A24:G24"/>
    <mergeCell ref="A25:G25"/>
    <mergeCell ref="A30:G30"/>
    <mergeCell ref="A31:N31"/>
    <mergeCell ref="B35:G35"/>
    <mergeCell ref="A12:G12"/>
    <mergeCell ref="B34:G34"/>
  </mergeCells>
  <phoneticPr fontId="0" type="noConversion"/>
  <pageMargins left="0.78740157499999996" right="0.78740157499999996" top="0.984251969" bottom="0.984251969" header="0.4921259845" footer="0.4921259845"/>
  <pageSetup paperSize="9" scale="64" orientation="portrait" horizontalDpi="4294967293" verticalDpi="4294967293"/>
  <headerFooter alignWithMargins="0">
    <oddHeader>&amp;F</oddHeader>
    <oddFooter>&amp;A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S14:T14"/>
    <mergeCell ref="A61:B61"/>
    <mergeCell ref="A67:B67"/>
    <mergeCell ref="F67:L67"/>
    <mergeCell ref="C64:D64"/>
    <mergeCell ref="A63:D63"/>
    <mergeCell ref="A64:B64"/>
    <mergeCell ref="C69:D69"/>
    <mergeCell ref="C70:D70"/>
    <mergeCell ref="C71:D71"/>
    <mergeCell ref="L4:M4"/>
    <mergeCell ref="L5:M5"/>
    <mergeCell ref="L8:M8"/>
    <mergeCell ref="D9:E9"/>
    <mergeCell ref="J14:J15"/>
    <mergeCell ref="K14:Q14"/>
    <mergeCell ref="A74:T75"/>
    <mergeCell ref="A71:B71"/>
    <mergeCell ref="C65:D65"/>
    <mergeCell ref="C66:D66"/>
    <mergeCell ref="A66:B66"/>
    <mergeCell ref="A65:B65"/>
    <mergeCell ref="C67:D67"/>
    <mergeCell ref="F66:M66"/>
    <mergeCell ref="F68:L68"/>
    <mergeCell ref="F69:L69"/>
    <mergeCell ref="F70:L70"/>
    <mergeCell ref="A68:B68"/>
    <mergeCell ref="A70:B70"/>
    <mergeCell ref="A69:B69"/>
    <mergeCell ref="A73:B73"/>
    <mergeCell ref="C68:D68"/>
    <mergeCell ref="A12:B12"/>
    <mergeCell ref="A1:H7"/>
    <mergeCell ref="J1:Q1"/>
    <mergeCell ref="L3:M3"/>
    <mergeCell ref="N3:Q3"/>
    <mergeCell ref="J7:K7"/>
    <mergeCell ref="L7:M7"/>
    <mergeCell ref="O7:T8"/>
    <mergeCell ref="J8:K8"/>
    <mergeCell ref="A10:B10"/>
    <mergeCell ref="A11:B11"/>
    <mergeCell ref="R3:T3"/>
    <mergeCell ref="Q5:R5"/>
    <mergeCell ref="M11:N11"/>
  </mergeCells>
  <phoneticPr fontId="0" type="noConversion"/>
  <printOptions horizontalCentered="1" verticalCentered="1"/>
  <pageMargins left="0.25" right="0.17" top="0.41" bottom="0.37" header="0.13" footer="0.17"/>
  <pageSetup paperSize="9" scale="41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/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3:B73"/>
    <mergeCell ref="A74:T75"/>
    <mergeCell ref="A12:B12"/>
    <mergeCell ref="J14:J15"/>
    <mergeCell ref="K14:Q14"/>
    <mergeCell ref="S14:T14"/>
    <mergeCell ref="A63:D63"/>
    <mergeCell ref="A70:B70"/>
    <mergeCell ref="C70:D70"/>
    <mergeCell ref="F67:L67"/>
    <mergeCell ref="F69:L69"/>
    <mergeCell ref="A69:B69"/>
    <mergeCell ref="C71:D71"/>
    <mergeCell ref="A68:B68"/>
    <mergeCell ref="F70:L70"/>
    <mergeCell ref="F68:L68"/>
    <mergeCell ref="A71:B71"/>
    <mergeCell ref="C65:D65"/>
    <mergeCell ref="C66:D66"/>
    <mergeCell ref="C67:D67"/>
    <mergeCell ref="C68:D68"/>
    <mergeCell ref="C69:D69"/>
    <mergeCell ref="A67:B67"/>
    <mergeCell ref="A61:B61"/>
    <mergeCell ref="A65:B65"/>
    <mergeCell ref="A66:B66"/>
    <mergeCell ref="C64:D64"/>
    <mergeCell ref="A1:H7"/>
    <mergeCell ref="D9:E9"/>
    <mergeCell ref="F66:M66"/>
    <mergeCell ref="J8:K8"/>
    <mergeCell ref="L8:M8"/>
    <mergeCell ref="A10:B10"/>
    <mergeCell ref="A11:B11"/>
    <mergeCell ref="A64:B64"/>
    <mergeCell ref="J1:Q1"/>
    <mergeCell ref="L3:M3"/>
    <mergeCell ref="N3:Q3"/>
    <mergeCell ref="L4:M4"/>
    <mergeCell ref="M11:N11"/>
    <mergeCell ref="J7:K7"/>
    <mergeCell ref="L7:M7"/>
    <mergeCell ref="O7:T8"/>
    <mergeCell ref="R3:T3"/>
    <mergeCell ref="Q5:R5"/>
    <mergeCell ref="L5:M5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L5:M5"/>
    <mergeCell ref="A63:D63"/>
    <mergeCell ref="A73:B73"/>
    <mergeCell ref="A74:T75"/>
    <mergeCell ref="A12:B12"/>
    <mergeCell ref="J14:J15"/>
    <mergeCell ref="K14:Q14"/>
    <mergeCell ref="S14:T14"/>
    <mergeCell ref="F67:L67"/>
    <mergeCell ref="F68:L68"/>
    <mergeCell ref="F69:L69"/>
    <mergeCell ref="F70:L70"/>
    <mergeCell ref="A71:B71"/>
    <mergeCell ref="A68:B68"/>
    <mergeCell ref="A61:B61"/>
    <mergeCell ref="C71:D71"/>
    <mergeCell ref="A11:B11"/>
    <mergeCell ref="A1:H7"/>
    <mergeCell ref="J1:Q1"/>
    <mergeCell ref="L3:M3"/>
    <mergeCell ref="N3:Q3"/>
    <mergeCell ref="J7:K7"/>
    <mergeCell ref="D9:E9"/>
    <mergeCell ref="L7:M7"/>
    <mergeCell ref="O7:T8"/>
    <mergeCell ref="J8:K8"/>
    <mergeCell ref="L8:M8"/>
    <mergeCell ref="A10:B10"/>
    <mergeCell ref="R3:T3"/>
    <mergeCell ref="Q5:R5"/>
    <mergeCell ref="M11:N11"/>
    <mergeCell ref="L4:M4"/>
    <mergeCell ref="F66:M66"/>
    <mergeCell ref="A67:B67"/>
    <mergeCell ref="A64:B64"/>
    <mergeCell ref="C64:D64"/>
    <mergeCell ref="A70:B70"/>
    <mergeCell ref="A69:B69"/>
    <mergeCell ref="A65:B65"/>
    <mergeCell ref="C67:D67"/>
    <mergeCell ref="C65:D65"/>
    <mergeCell ref="C68:D68"/>
    <mergeCell ref="C69:D69"/>
    <mergeCell ref="C70:D70"/>
    <mergeCell ref="C66:D66"/>
    <mergeCell ref="A66:B66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F70:L70"/>
    <mergeCell ref="A73:B73"/>
    <mergeCell ref="A65:B65"/>
    <mergeCell ref="D9:E9"/>
    <mergeCell ref="A10:B10"/>
    <mergeCell ref="A11:B11"/>
    <mergeCell ref="A64:B64"/>
    <mergeCell ref="C64:D64"/>
    <mergeCell ref="A66:B66"/>
    <mergeCell ref="A69:B69"/>
    <mergeCell ref="C70:D70"/>
    <mergeCell ref="C65:D65"/>
    <mergeCell ref="C66:D66"/>
    <mergeCell ref="C67:D67"/>
    <mergeCell ref="C68:D68"/>
    <mergeCell ref="F68:L68"/>
    <mergeCell ref="A74:T75"/>
    <mergeCell ref="A12:B12"/>
    <mergeCell ref="J14:J15"/>
    <mergeCell ref="K14:Q14"/>
    <mergeCell ref="S14:T14"/>
    <mergeCell ref="A63:D63"/>
    <mergeCell ref="F69:L69"/>
    <mergeCell ref="A67:B67"/>
    <mergeCell ref="F66:M66"/>
    <mergeCell ref="F67:L67"/>
    <mergeCell ref="A71:B71"/>
    <mergeCell ref="C69:D69"/>
    <mergeCell ref="C71:D71"/>
    <mergeCell ref="A68:B68"/>
    <mergeCell ref="A70:B70"/>
    <mergeCell ref="A61:B61"/>
    <mergeCell ref="R3:T3"/>
    <mergeCell ref="Q5:R5"/>
    <mergeCell ref="M11:N11"/>
    <mergeCell ref="A1:H7"/>
    <mergeCell ref="J1:Q1"/>
    <mergeCell ref="L3:M3"/>
    <mergeCell ref="N3:Q3"/>
    <mergeCell ref="J7:K7"/>
    <mergeCell ref="L7:M7"/>
    <mergeCell ref="O7:T8"/>
    <mergeCell ref="L4:M4"/>
    <mergeCell ref="L5:M5"/>
    <mergeCell ref="J8:K8"/>
    <mergeCell ref="L8:M8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3:B73"/>
    <mergeCell ref="A74:T75"/>
    <mergeCell ref="F66:M66"/>
    <mergeCell ref="F67:L67"/>
    <mergeCell ref="F69:L69"/>
    <mergeCell ref="F70:L70"/>
    <mergeCell ref="A71:B71"/>
    <mergeCell ref="C71:D71"/>
    <mergeCell ref="C68:D68"/>
    <mergeCell ref="C69:D69"/>
    <mergeCell ref="C70:D70"/>
    <mergeCell ref="A70:B70"/>
    <mergeCell ref="A69:B69"/>
    <mergeCell ref="A68:B68"/>
    <mergeCell ref="J14:J15"/>
    <mergeCell ref="K14:Q14"/>
    <mergeCell ref="S14:T14"/>
    <mergeCell ref="M11:N11"/>
    <mergeCell ref="F68:L68"/>
    <mergeCell ref="L5:M5"/>
    <mergeCell ref="J7:K7"/>
    <mergeCell ref="L7:M7"/>
    <mergeCell ref="O7:T8"/>
    <mergeCell ref="J8:K8"/>
    <mergeCell ref="L8:M8"/>
    <mergeCell ref="Q5:R5"/>
    <mergeCell ref="J1:Q1"/>
    <mergeCell ref="L3:M3"/>
    <mergeCell ref="N3:Q3"/>
    <mergeCell ref="L4:M4"/>
    <mergeCell ref="R3:T3"/>
    <mergeCell ref="A1:H7"/>
    <mergeCell ref="A10:B10"/>
    <mergeCell ref="A65:B65"/>
    <mergeCell ref="C67:D67"/>
    <mergeCell ref="C65:D65"/>
    <mergeCell ref="C66:D66"/>
    <mergeCell ref="A66:B66"/>
    <mergeCell ref="A11:B11"/>
    <mergeCell ref="A63:D63"/>
    <mergeCell ref="A61:B61"/>
    <mergeCell ref="C64:D64"/>
    <mergeCell ref="A64:B64"/>
    <mergeCell ref="D9:E9"/>
    <mergeCell ref="A67:B67"/>
    <mergeCell ref="A12:B12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0:B10"/>
    <mergeCell ref="A11:B11"/>
    <mergeCell ref="A12:B12"/>
    <mergeCell ref="J14:J15"/>
    <mergeCell ref="K14:Q14"/>
    <mergeCell ref="F68:L68"/>
    <mergeCell ref="F69:L69"/>
    <mergeCell ref="F70:L70"/>
    <mergeCell ref="C71:D71"/>
    <mergeCell ref="A68:B68"/>
    <mergeCell ref="A71:B71"/>
    <mergeCell ref="S14:T14"/>
    <mergeCell ref="A65:B65"/>
    <mergeCell ref="C69:D69"/>
    <mergeCell ref="C70:D70"/>
    <mergeCell ref="A73:B73"/>
    <mergeCell ref="A63:D63"/>
    <mergeCell ref="A1:H7"/>
    <mergeCell ref="A61:B61"/>
    <mergeCell ref="C68:D68"/>
    <mergeCell ref="C65:D65"/>
    <mergeCell ref="D9:E9"/>
    <mergeCell ref="F66:M66"/>
    <mergeCell ref="A64:B64"/>
    <mergeCell ref="C64:D64"/>
    <mergeCell ref="F67:L67"/>
    <mergeCell ref="J7:K7"/>
    <mergeCell ref="L7:M7"/>
    <mergeCell ref="J8:K8"/>
    <mergeCell ref="L8:M8"/>
    <mergeCell ref="A66:B66"/>
    <mergeCell ref="R3:T3"/>
    <mergeCell ref="Q5:R5"/>
    <mergeCell ref="M11:N11"/>
    <mergeCell ref="J1:Q1"/>
    <mergeCell ref="L3:M3"/>
    <mergeCell ref="N3:Q3"/>
    <mergeCell ref="O7:T8"/>
    <mergeCell ref="L4:M4"/>
    <mergeCell ref="L5:M5"/>
    <mergeCell ref="A67:B67"/>
    <mergeCell ref="A70:B70"/>
    <mergeCell ref="C66:D66"/>
    <mergeCell ref="C67:D67"/>
    <mergeCell ref="A69:B69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0:B10"/>
    <mergeCell ref="A11:B11"/>
    <mergeCell ref="A12:B12"/>
    <mergeCell ref="J14:J15"/>
    <mergeCell ref="K14:Q14"/>
    <mergeCell ref="C64:D64"/>
    <mergeCell ref="A64:B64"/>
    <mergeCell ref="F67:L67"/>
    <mergeCell ref="F68:L68"/>
    <mergeCell ref="F70:L70"/>
    <mergeCell ref="A71:B71"/>
    <mergeCell ref="C66:D66"/>
    <mergeCell ref="A66:B66"/>
    <mergeCell ref="N3:Q3"/>
    <mergeCell ref="R3:T3"/>
    <mergeCell ref="S14:T14"/>
    <mergeCell ref="F69:L69"/>
    <mergeCell ref="A73:B73"/>
    <mergeCell ref="C71:D71"/>
    <mergeCell ref="C68:D68"/>
    <mergeCell ref="C69:D69"/>
    <mergeCell ref="C70:D70"/>
    <mergeCell ref="A70:B70"/>
    <mergeCell ref="A69:B69"/>
    <mergeCell ref="A68:B68"/>
    <mergeCell ref="A61:B61"/>
    <mergeCell ref="A65:B65"/>
    <mergeCell ref="C67:D67"/>
    <mergeCell ref="C65:D65"/>
    <mergeCell ref="Q5:R5"/>
    <mergeCell ref="M11:N11"/>
    <mergeCell ref="A67:B67"/>
    <mergeCell ref="F66:M66"/>
    <mergeCell ref="A63:D63"/>
    <mergeCell ref="L7:M7"/>
    <mergeCell ref="O7:T8"/>
    <mergeCell ref="J8:K8"/>
    <mergeCell ref="L8:M8"/>
    <mergeCell ref="D9:E9"/>
    <mergeCell ref="A1:H7"/>
    <mergeCell ref="J1:Q1"/>
    <mergeCell ref="J7:K7"/>
    <mergeCell ref="L4:M4"/>
    <mergeCell ref="L5:M5"/>
    <mergeCell ref="L3:M3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A73:B73"/>
    <mergeCell ref="F70:L70"/>
    <mergeCell ref="A63:D63"/>
    <mergeCell ref="F66:M66"/>
    <mergeCell ref="F67:L67"/>
    <mergeCell ref="F68:L68"/>
    <mergeCell ref="F69:L69"/>
    <mergeCell ref="C64:D64"/>
    <mergeCell ref="A61:B61"/>
    <mergeCell ref="A65:B65"/>
    <mergeCell ref="A66:B66"/>
    <mergeCell ref="D9:E9"/>
    <mergeCell ref="A10:B10"/>
    <mergeCell ref="A11:B11"/>
    <mergeCell ref="L8:M8"/>
    <mergeCell ref="M11:N11"/>
    <mergeCell ref="A1:H7"/>
    <mergeCell ref="J1:Q1"/>
    <mergeCell ref="L3:M3"/>
    <mergeCell ref="N3:Q3"/>
    <mergeCell ref="J7:K7"/>
    <mergeCell ref="L7:M7"/>
    <mergeCell ref="O7:T8"/>
    <mergeCell ref="L4:M4"/>
    <mergeCell ref="L5:M5"/>
    <mergeCell ref="J8:K8"/>
    <mergeCell ref="R3:T3"/>
    <mergeCell ref="Q5:R5"/>
    <mergeCell ref="A64:B64"/>
    <mergeCell ref="A70:B70"/>
    <mergeCell ref="A69:B69"/>
    <mergeCell ref="C69:D69"/>
    <mergeCell ref="C70:D70"/>
    <mergeCell ref="C71:D71"/>
    <mergeCell ref="A68:B68"/>
    <mergeCell ref="A67:B67"/>
    <mergeCell ref="A71:B71"/>
    <mergeCell ref="C65:D65"/>
    <mergeCell ref="C66:D66"/>
    <mergeCell ref="C67:D67"/>
    <mergeCell ref="C68:D68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12:B12"/>
    <mergeCell ref="J14:J15"/>
    <mergeCell ref="K14:Q14"/>
    <mergeCell ref="S14:T14"/>
    <mergeCell ref="C64:D64"/>
    <mergeCell ref="F66:M66"/>
    <mergeCell ref="A63:D63"/>
    <mergeCell ref="F67:L67"/>
    <mergeCell ref="F68:L68"/>
    <mergeCell ref="F69:L69"/>
    <mergeCell ref="F70:L70"/>
    <mergeCell ref="A71:B71"/>
    <mergeCell ref="C71:D71"/>
    <mergeCell ref="A73:B73"/>
    <mergeCell ref="L5:M5"/>
    <mergeCell ref="J7:K7"/>
    <mergeCell ref="L7:M7"/>
    <mergeCell ref="O7:T8"/>
    <mergeCell ref="J8:K8"/>
    <mergeCell ref="L8:M8"/>
    <mergeCell ref="Q5:R5"/>
    <mergeCell ref="J1:Q1"/>
    <mergeCell ref="L3:M3"/>
    <mergeCell ref="N3:Q3"/>
    <mergeCell ref="L4:M4"/>
    <mergeCell ref="R3:T3"/>
    <mergeCell ref="D9:E9"/>
    <mergeCell ref="A1:H7"/>
    <mergeCell ref="A10:B10"/>
    <mergeCell ref="A11:B11"/>
    <mergeCell ref="C69:D69"/>
    <mergeCell ref="A65:B65"/>
    <mergeCell ref="C67:D67"/>
    <mergeCell ref="C65:D65"/>
    <mergeCell ref="C66:D66"/>
    <mergeCell ref="A66:B66"/>
    <mergeCell ref="M11:N11"/>
    <mergeCell ref="C70:D70"/>
    <mergeCell ref="A70:B70"/>
    <mergeCell ref="A69:B69"/>
    <mergeCell ref="A68:B68"/>
    <mergeCell ref="A61:B61"/>
    <mergeCell ref="A67:B67"/>
    <mergeCell ref="C68:D68"/>
    <mergeCell ref="A64:B64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DF66-280F-48C3-BF19-B9DC7EDE5751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25"/>
  <sheetViews>
    <sheetView topLeftCell="A14" zoomScaleNormal="100" zoomScaleSheetLayoutView="75" workbookViewId="0">
      <selection activeCell="A3" sqref="A3"/>
    </sheetView>
  </sheetViews>
  <sheetFormatPr defaultColWidth="11.453125" defaultRowHeight="13" x14ac:dyDescent="0.3"/>
  <cols>
    <col min="1" max="1" width="38.90625" style="4" customWidth="1"/>
    <col min="2" max="8" width="13.1796875" style="4" customWidth="1"/>
    <col min="9" max="9" width="15.54296875" style="4" customWidth="1"/>
    <col min="10" max="11" width="17.36328125" style="4" customWidth="1"/>
    <col min="12" max="12" width="13.453125" style="111" customWidth="1"/>
    <col min="13" max="13" width="11.453125" style="111"/>
    <col min="14" max="16384" width="11.453125" style="4"/>
  </cols>
  <sheetData>
    <row r="1" spans="1:13" s="2" customFormat="1" ht="24.75" customHeight="1" x14ac:dyDescent="0.5">
      <c r="A1" s="442" t="s">
        <v>73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05"/>
      <c r="M1" s="205"/>
    </row>
    <row r="2" spans="1:13" ht="7.5" customHeight="1" x14ac:dyDescent="0.35">
      <c r="A2" s="206"/>
      <c r="B2" s="206"/>
      <c r="C2" s="206"/>
      <c r="D2" s="206"/>
      <c r="E2" s="206"/>
      <c r="F2" s="206"/>
      <c r="G2" s="206"/>
      <c r="H2" s="206"/>
      <c r="I2" s="206"/>
      <c r="J2" s="111"/>
      <c r="K2" s="111"/>
    </row>
    <row r="3" spans="1:13" s="78" customFormat="1" ht="21" customHeight="1" x14ac:dyDescent="0.25">
      <c r="A3" s="213" t="s">
        <v>190</v>
      </c>
      <c r="B3" s="432"/>
      <c r="C3" s="432"/>
      <c r="D3" s="214"/>
      <c r="E3" s="193" t="s">
        <v>153</v>
      </c>
      <c r="F3" s="102"/>
      <c r="G3" s="102"/>
      <c r="H3" s="102"/>
      <c r="I3" s="214"/>
      <c r="J3" s="102"/>
      <c r="K3" s="102"/>
      <c r="L3" s="102"/>
      <c r="M3" s="102"/>
    </row>
    <row r="4" spans="1:13" s="78" customFormat="1" ht="21" customHeight="1" x14ac:dyDescent="0.25">
      <c r="A4" s="213" t="s">
        <v>74</v>
      </c>
      <c r="B4" s="433"/>
      <c r="C4" s="433"/>
      <c r="D4" s="213"/>
      <c r="E4" s="213" t="s">
        <v>75</v>
      </c>
      <c r="F4" s="213"/>
      <c r="G4" s="213"/>
      <c r="H4" s="213" t="s">
        <v>76</v>
      </c>
      <c r="I4" s="213"/>
      <c r="J4" s="213"/>
      <c r="K4" s="213"/>
      <c r="L4" s="102"/>
      <c r="M4" s="102"/>
    </row>
    <row r="5" spans="1:13" s="78" customFormat="1" ht="21" customHeight="1" x14ac:dyDescent="0.25">
      <c r="A5" s="217" t="s">
        <v>188</v>
      </c>
      <c r="B5" s="215"/>
      <c r="C5" s="217" t="s">
        <v>77</v>
      </c>
      <c r="D5" s="215"/>
      <c r="F5" s="193"/>
      <c r="G5" s="193"/>
      <c r="H5" s="193"/>
      <c r="I5" s="193"/>
      <c r="J5" s="102"/>
      <c r="K5" s="102"/>
      <c r="L5" s="102"/>
      <c r="M5" s="102"/>
    </row>
    <row r="6" spans="1:13" ht="13.25" customHeight="1" thickBot="1" x14ac:dyDescent="0.4">
      <c r="A6" s="208"/>
      <c r="B6" s="209"/>
      <c r="C6" s="210"/>
      <c r="D6" s="210"/>
      <c r="E6" s="209"/>
      <c r="F6" s="111"/>
      <c r="G6" s="111"/>
      <c r="H6" s="111"/>
      <c r="I6" s="111"/>
      <c r="J6" s="111"/>
      <c r="K6" s="111"/>
    </row>
    <row r="7" spans="1:13" ht="18" customHeight="1" thickBot="1" x14ac:dyDescent="0.5">
      <c r="A7" s="277" t="s">
        <v>78</v>
      </c>
      <c r="B7" s="428" t="s">
        <v>6</v>
      </c>
      <c r="C7" s="429"/>
      <c r="D7" s="429"/>
      <c r="E7" s="429"/>
      <c r="F7" s="429"/>
      <c r="G7" s="429"/>
      <c r="H7" s="429"/>
      <c r="I7" s="429"/>
      <c r="J7" s="430" t="s">
        <v>79</v>
      </c>
      <c r="K7" s="431"/>
    </row>
    <row r="8" spans="1:13" ht="27.65" customHeight="1" x14ac:dyDescent="0.3">
      <c r="A8" s="49" t="s">
        <v>80</v>
      </c>
      <c r="B8" s="39" t="s">
        <v>81</v>
      </c>
      <c r="C8" s="38" t="s">
        <v>82</v>
      </c>
      <c r="D8" s="38" t="s">
        <v>83</v>
      </c>
      <c r="E8" s="38" t="s">
        <v>84</v>
      </c>
      <c r="F8" s="38" t="s">
        <v>85</v>
      </c>
      <c r="G8" s="38" t="s">
        <v>86</v>
      </c>
      <c r="H8" s="356" t="s">
        <v>87</v>
      </c>
      <c r="I8" s="357" t="s">
        <v>88</v>
      </c>
      <c r="J8" s="68" t="s">
        <v>89</v>
      </c>
      <c r="K8" s="69" t="s">
        <v>90</v>
      </c>
    </row>
    <row r="9" spans="1:13" ht="14.5" x14ac:dyDescent="0.35">
      <c r="A9" s="45"/>
      <c r="B9" s="40"/>
      <c r="C9" s="5"/>
      <c r="D9" s="5"/>
      <c r="E9" s="5"/>
      <c r="F9" s="5"/>
      <c r="G9" s="5"/>
      <c r="H9" s="358"/>
      <c r="I9" s="359"/>
      <c r="J9" s="43"/>
      <c r="K9" s="35"/>
    </row>
    <row r="10" spans="1:13" ht="14.5" x14ac:dyDescent="0.35">
      <c r="A10" s="45"/>
      <c r="B10" s="41"/>
      <c r="C10" s="6"/>
      <c r="D10" s="6"/>
      <c r="E10" s="6"/>
      <c r="F10" s="6"/>
      <c r="G10" s="6"/>
      <c r="H10" s="360"/>
      <c r="I10" s="359"/>
      <c r="J10" s="43"/>
      <c r="K10" s="35"/>
    </row>
    <row r="11" spans="1:13" ht="14.5" x14ac:dyDescent="0.35">
      <c r="A11" s="45"/>
      <c r="B11" s="41"/>
      <c r="C11" s="6"/>
      <c r="D11" s="6"/>
      <c r="E11" s="6"/>
      <c r="F11" s="6"/>
      <c r="G11" s="6"/>
      <c r="H11" s="360"/>
      <c r="I11" s="359"/>
      <c r="J11" s="43"/>
      <c r="K11" s="35"/>
    </row>
    <row r="12" spans="1:13" ht="14.5" x14ac:dyDescent="0.35">
      <c r="A12" s="45"/>
      <c r="B12" s="40"/>
      <c r="C12" s="5"/>
      <c r="D12" s="5"/>
      <c r="E12" s="5"/>
      <c r="F12" s="5"/>
      <c r="G12" s="5"/>
      <c r="H12" s="358"/>
      <c r="I12" s="359"/>
      <c r="J12" s="43"/>
      <c r="K12" s="35"/>
    </row>
    <row r="13" spans="1:13" ht="15" thickBot="1" x14ac:dyDescent="0.4">
      <c r="A13" s="263"/>
      <c r="B13" s="264"/>
      <c r="C13" s="265"/>
      <c r="D13" s="265"/>
      <c r="E13" s="265"/>
      <c r="F13" s="265"/>
      <c r="G13" s="265"/>
      <c r="H13" s="361"/>
      <c r="I13" s="362"/>
      <c r="J13" s="266"/>
      <c r="K13" s="267"/>
    </row>
    <row r="14" spans="1:13" ht="19" thickBot="1" x14ac:dyDescent="0.5">
      <c r="A14" s="268" t="s">
        <v>2</v>
      </c>
      <c r="B14" s="269"/>
      <c r="C14" s="270"/>
      <c r="D14" s="270"/>
      <c r="E14" s="270"/>
      <c r="F14" s="270"/>
      <c r="G14" s="270"/>
      <c r="H14" s="363"/>
      <c r="I14" s="364"/>
      <c r="J14" s="269"/>
      <c r="K14" s="271"/>
    </row>
    <row r="15" spans="1:13" s="111" customFormat="1" ht="12" customHeight="1" thickBot="1" x14ac:dyDescent="0.35">
      <c r="B15" s="124"/>
      <c r="C15" s="124"/>
      <c r="D15" s="124"/>
      <c r="E15" s="124"/>
      <c r="F15" s="124"/>
      <c r="G15" s="124"/>
      <c r="H15" s="124"/>
      <c r="I15" s="124"/>
    </row>
    <row r="16" spans="1:13" ht="18" customHeight="1" thickBot="1" x14ac:dyDescent="0.5">
      <c r="A16" s="277" t="s">
        <v>91</v>
      </c>
      <c r="B16" s="428" t="s">
        <v>6</v>
      </c>
      <c r="C16" s="429"/>
      <c r="D16" s="429"/>
      <c r="E16" s="429"/>
      <c r="F16" s="429"/>
      <c r="G16" s="429"/>
      <c r="H16" s="429"/>
      <c r="I16" s="429"/>
      <c r="J16" s="430" t="s">
        <v>79</v>
      </c>
      <c r="K16" s="431"/>
    </row>
    <row r="17" spans="1:11" ht="27.65" customHeight="1" x14ac:dyDescent="0.3">
      <c r="A17" s="49" t="s">
        <v>80</v>
      </c>
      <c r="B17" s="39" t="s">
        <v>81</v>
      </c>
      <c r="C17" s="38" t="s">
        <v>82</v>
      </c>
      <c r="D17" s="38" t="s">
        <v>83</v>
      </c>
      <c r="E17" s="38" t="s">
        <v>84</v>
      </c>
      <c r="F17" s="38" t="s">
        <v>85</v>
      </c>
      <c r="G17" s="38" t="s">
        <v>86</v>
      </c>
      <c r="H17" s="356" t="s">
        <v>87</v>
      </c>
      <c r="I17" s="357" t="s">
        <v>92</v>
      </c>
      <c r="J17" s="68" t="s">
        <v>93</v>
      </c>
      <c r="K17" s="69" t="s">
        <v>90</v>
      </c>
    </row>
    <row r="18" spans="1:11" ht="14.5" x14ac:dyDescent="0.35">
      <c r="A18" s="45"/>
      <c r="B18" s="40"/>
      <c r="C18" s="5"/>
      <c r="D18" s="5"/>
      <c r="E18" s="5"/>
      <c r="F18" s="5"/>
      <c r="G18" s="5"/>
      <c r="H18" s="358"/>
      <c r="I18" s="359"/>
      <c r="J18" s="43"/>
      <c r="K18" s="35"/>
    </row>
    <row r="19" spans="1:11" ht="14.5" x14ac:dyDescent="0.35">
      <c r="A19" s="45"/>
      <c r="B19" s="41"/>
      <c r="C19" s="6"/>
      <c r="D19" s="6"/>
      <c r="E19" s="6"/>
      <c r="F19" s="6"/>
      <c r="G19" s="6"/>
      <c r="H19" s="360"/>
      <c r="I19" s="359"/>
      <c r="J19" s="43"/>
      <c r="K19" s="35"/>
    </row>
    <row r="20" spans="1:11" ht="14.5" x14ac:dyDescent="0.35">
      <c r="A20" s="45"/>
      <c r="B20" s="41"/>
      <c r="C20" s="6"/>
      <c r="D20" s="6"/>
      <c r="E20" s="6"/>
      <c r="F20" s="6"/>
      <c r="G20" s="6"/>
      <c r="H20" s="360"/>
      <c r="I20" s="359"/>
      <c r="J20" s="43"/>
      <c r="K20" s="35"/>
    </row>
    <row r="21" spans="1:11" ht="14.5" x14ac:dyDescent="0.35">
      <c r="A21" s="45"/>
      <c r="B21" s="40"/>
      <c r="C21" s="5"/>
      <c r="D21" s="5"/>
      <c r="E21" s="5"/>
      <c r="F21" s="5"/>
      <c r="G21" s="5"/>
      <c r="H21" s="358"/>
      <c r="I21" s="359"/>
      <c r="J21" s="43"/>
      <c r="K21" s="35"/>
    </row>
    <row r="22" spans="1:11" ht="15" thickBot="1" x14ac:dyDescent="0.4">
      <c r="A22" s="263"/>
      <c r="B22" s="264"/>
      <c r="C22" s="265"/>
      <c r="D22" s="265"/>
      <c r="E22" s="265"/>
      <c r="F22" s="265"/>
      <c r="G22" s="265"/>
      <c r="H22" s="361"/>
      <c r="I22" s="362"/>
      <c r="J22" s="266"/>
      <c r="K22" s="267"/>
    </row>
    <row r="23" spans="1:11" ht="19" thickBot="1" x14ac:dyDescent="0.5">
      <c r="A23" s="268" t="s">
        <v>2</v>
      </c>
      <c r="B23" s="269"/>
      <c r="C23" s="270"/>
      <c r="D23" s="270"/>
      <c r="E23" s="270"/>
      <c r="F23" s="270"/>
      <c r="G23" s="270"/>
      <c r="H23" s="363"/>
      <c r="I23" s="364"/>
      <c r="J23" s="269"/>
      <c r="K23" s="271"/>
    </row>
    <row r="24" spans="1:11" s="111" customFormat="1" ht="11.4" customHeight="1" thickBot="1" x14ac:dyDescent="0.35"/>
    <row r="25" spans="1:11" ht="18" customHeight="1" thickBot="1" x14ac:dyDescent="0.5">
      <c r="A25" s="277" t="s">
        <v>94</v>
      </c>
      <c r="B25" s="428" t="s">
        <v>6</v>
      </c>
      <c r="C25" s="429"/>
      <c r="D25" s="429"/>
      <c r="E25" s="429"/>
      <c r="F25" s="429"/>
      <c r="G25" s="429"/>
      <c r="H25" s="429"/>
      <c r="I25" s="429"/>
      <c r="J25" s="430" t="s">
        <v>79</v>
      </c>
      <c r="K25" s="431"/>
    </row>
    <row r="26" spans="1:11" ht="27.65" customHeight="1" x14ac:dyDescent="0.3">
      <c r="A26" s="49" t="s">
        <v>80</v>
      </c>
      <c r="B26" s="39" t="s">
        <v>81</v>
      </c>
      <c r="C26" s="38" t="s">
        <v>82</v>
      </c>
      <c r="D26" s="38" t="s">
        <v>83</v>
      </c>
      <c r="E26" s="38" t="s">
        <v>84</v>
      </c>
      <c r="F26" s="38" t="s">
        <v>85</v>
      </c>
      <c r="G26" s="38" t="s">
        <v>86</v>
      </c>
      <c r="H26" s="356" t="s">
        <v>87</v>
      </c>
      <c r="I26" s="357" t="s">
        <v>92</v>
      </c>
      <c r="J26" s="68" t="s">
        <v>93</v>
      </c>
      <c r="K26" s="69" t="s">
        <v>90</v>
      </c>
    </row>
    <row r="27" spans="1:11" ht="14.5" x14ac:dyDescent="0.35">
      <c r="A27" s="45"/>
      <c r="B27" s="40"/>
      <c r="C27" s="5"/>
      <c r="D27" s="5"/>
      <c r="E27" s="5"/>
      <c r="F27" s="5"/>
      <c r="G27" s="5"/>
      <c r="H27" s="358"/>
      <c r="I27" s="359"/>
      <c r="J27" s="43"/>
      <c r="K27" s="35"/>
    </row>
    <row r="28" spans="1:11" ht="14.5" x14ac:dyDescent="0.35">
      <c r="A28" s="45"/>
      <c r="B28" s="41"/>
      <c r="C28" s="6"/>
      <c r="D28" s="6"/>
      <c r="E28" s="6"/>
      <c r="F28" s="6"/>
      <c r="G28" s="6"/>
      <c r="H28" s="360"/>
      <c r="I28" s="359"/>
      <c r="J28" s="43"/>
      <c r="K28" s="35"/>
    </row>
    <row r="29" spans="1:11" ht="14.5" x14ac:dyDescent="0.35">
      <c r="A29" s="45"/>
      <c r="B29" s="41"/>
      <c r="C29" s="6"/>
      <c r="D29" s="6"/>
      <c r="E29" s="6"/>
      <c r="F29" s="6"/>
      <c r="G29" s="6"/>
      <c r="H29" s="360"/>
      <c r="I29" s="359"/>
      <c r="J29" s="43"/>
      <c r="K29" s="35"/>
    </row>
    <row r="30" spans="1:11" ht="14.5" x14ac:dyDescent="0.35">
      <c r="A30" s="45"/>
      <c r="B30" s="40"/>
      <c r="C30" s="5"/>
      <c r="D30" s="5"/>
      <c r="E30" s="5"/>
      <c r="F30" s="5"/>
      <c r="G30" s="5"/>
      <c r="H30" s="358"/>
      <c r="I30" s="359"/>
      <c r="J30" s="43"/>
      <c r="K30" s="35"/>
    </row>
    <row r="31" spans="1:11" ht="15" thickBot="1" x14ac:dyDescent="0.4">
      <c r="A31" s="263"/>
      <c r="B31" s="264"/>
      <c r="C31" s="265"/>
      <c r="D31" s="265"/>
      <c r="E31" s="265"/>
      <c r="F31" s="265"/>
      <c r="G31" s="265"/>
      <c r="H31" s="361"/>
      <c r="I31" s="362"/>
      <c r="J31" s="266"/>
      <c r="K31" s="267"/>
    </row>
    <row r="32" spans="1:11" ht="19" thickBot="1" x14ac:dyDescent="0.5">
      <c r="A32" s="268" t="s">
        <v>2</v>
      </c>
      <c r="B32" s="269"/>
      <c r="C32" s="270"/>
      <c r="D32" s="270"/>
      <c r="E32" s="270"/>
      <c r="F32" s="270"/>
      <c r="G32" s="270"/>
      <c r="H32" s="363"/>
      <c r="I32" s="364"/>
      <c r="J32" s="269"/>
      <c r="K32" s="271"/>
    </row>
    <row r="33" spans="1:11" s="111" customFormat="1" ht="12" customHeight="1" thickBot="1" x14ac:dyDescent="0.35">
      <c r="B33" s="124"/>
      <c r="C33" s="124"/>
      <c r="D33" s="124"/>
      <c r="E33" s="124"/>
      <c r="F33" s="124"/>
      <c r="G33" s="124"/>
      <c r="H33" s="124"/>
      <c r="I33" s="124"/>
    </row>
    <row r="34" spans="1:11" ht="18" customHeight="1" thickBot="1" x14ac:dyDescent="0.5">
      <c r="A34" s="277" t="s">
        <v>95</v>
      </c>
      <c r="B34" s="428" t="s">
        <v>6</v>
      </c>
      <c r="C34" s="429"/>
      <c r="D34" s="429"/>
      <c r="E34" s="429"/>
      <c r="F34" s="429"/>
      <c r="G34" s="429"/>
      <c r="H34" s="429"/>
      <c r="I34" s="429"/>
      <c r="J34" s="430" t="s">
        <v>79</v>
      </c>
      <c r="K34" s="431"/>
    </row>
    <row r="35" spans="1:11" ht="27.65" customHeight="1" x14ac:dyDescent="0.3">
      <c r="A35" s="49" t="s">
        <v>96</v>
      </c>
      <c r="B35" s="39" t="s">
        <v>81</v>
      </c>
      <c r="C35" s="38" t="s">
        <v>82</v>
      </c>
      <c r="D35" s="38" t="s">
        <v>83</v>
      </c>
      <c r="E35" s="38" t="s">
        <v>84</v>
      </c>
      <c r="F35" s="38" t="s">
        <v>85</v>
      </c>
      <c r="G35" s="38" t="s">
        <v>86</v>
      </c>
      <c r="H35" s="356" t="s">
        <v>87</v>
      </c>
      <c r="I35" s="357" t="s">
        <v>92</v>
      </c>
      <c r="J35" s="68" t="s">
        <v>93</v>
      </c>
      <c r="K35" s="69" t="s">
        <v>90</v>
      </c>
    </row>
    <row r="36" spans="1:11" ht="14.5" x14ac:dyDescent="0.35">
      <c r="A36" s="45"/>
      <c r="B36" s="40"/>
      <c r="C36" s="5"/>
      <c r="D36" s="5"/>
      <c r="E36" s="5"/>
      <c r="F36" s="5"/>
      <c r="G36" s="5"/>
      <c r="H36" s="358"/>
      <c r="I36" s="359"/>
      <c r="J36" s="43"/>
      <c r="K36" s="35"/>
    </row>
    <row r="37" spans="1:11" ht="14.5" x14ac:dyDescent="0.35">
      <c r="A37" s="45"/>
      <c r="B37" s="41"/>
      <c r="C37" s="6"/>
      <c r="D37" s="6"/>
      <c r="E37" s="6"/>
      <c r="F37" s="6"/>
      <c r="G37" s="6"/>
      <c r="H37" s="360"/>
      <c r="I37" s="359"/>
      <c r="J37" s="43"/>
      <c r="K37" s="35"/>
    </row>
    <row r="38" spans="1:11" ht="14.5" x14ac:dyDescent="0.35">
      <c r="A38" s="45"/>
      <c r="B38" s="41"/>
      <c r="C38" s="6"/>
      <c r="D38" s="6"/>
      <c r="E38" s="6"/>
      <c r="F38" s="6"/>
      <c r="G38" s="6"/>
      <c r="H38" s="360"/>
      <c r="I38" s="359"/>
      <c r="J38" s="43"/>
      <c r="K38" s="35"/>
    </row>
    <row r="39" spans="1:11" ht="14.5" x14ac:dyDescent="0.35">
      <c r="A39" s="45"/>
      <c r="B39" s="40"/>
      <c r="C39" s="5"/>
      <c r="D39" s="5"/>
      <c r="E39" s="5"/>
      <c r="F39" s="5"/>
      <c r="G39" s="5"/>
      <c r="H39" s="358"/>
      <c r="I39" s="359"/>
      <c r="J39" s="43"/>
      <c r="K39" s="35"/>
    </row>
    <row r="40" spans="1:11" ht="15" thickBot="1" x14ac:dyDescent="0.4">
      <c r="A40" s="263"/>
      <c r="B40" s="264"/>
      <c r="C40" s="265"/>
      <c r="D40" s="265"/>
      <c r="E40" s="265"/>
      <c r="F40" s="265"/>
      <c r="G40" s="265"/>
      <c r="H40" s="361"/>
      <c r="I40" s="362"/>
      <c r="J40" s="266"/>
      <c r="K40" s="267"/>
    </row>
    <row r="41" spans="1:11" ht="19" thickBot="1" x14ac:dyDescent="0.5">
      <c r="A41" s="268" t="s">
        <v>2</v>
      </c>
      <c r="B41" s="269"/>
      <c r="C41" s="270"/>
      <c r="D41" s="270"/>
      <c r="E41" s="270"/>
      <c r="F41" s="270"/>
      <c r="G41" s="270"/>
      <c r="H41" s="363"/>
      <c r="I41" s="364"/>
      <c r="J41" s="269"/>
      <c r="K41" s="271"/>
    </row>
    <row r="42" spans="1:11" s="111" customFormat="1" ht="12" customHeight="1" thickBot="1" x14ac:dyDescent="0.35"/>
    <row r="43" spans="1:11" ht="18" customHeight="1" thickBot="1" x14ac:dyDescent="0.5">
      <c r="A43" s="277" t="s">
        <v>97</v>
      </c>
      <c r="B43" s="428" t="s">
        <v>6</v>
      </c>
      <c r="C43" s="429"/>
      <c r="D43" s="429"/>
      <c r="E43" s="429"/>
      <c r="F43" s="429"/>
      <c r="G43" s="429"/>
      <c r="H43" s="429"/>
      <c r="I43" s="429"/>
      <c r="J43" s="430" t="s">
        <v>79</v>
      </c>
      <c r="K43" s="431"/>
    </row>
    <row r="44" spans="1:11" ht="27.65" customHeight="1" x14ac:dyDescent="0.3">
      <c r="A44" s="49" t="s">
        <v>80</v>
      </c>
      <c r="B44" s="39" t="s">
        <v>81</v>
      </c>
      <c r="C44" s="38" t="s">
        <v>82</v>
      </c>
      <c r="D44" s="38" t="s">
        <v>83</v>
      </c>
      <c r="E44" s="38" t="s">
        <v>84</v>
      </c>
      <c r="F44" s="38" t="s">
        <v>85</v>
      </c>
      <c r="G44" s="38" t="s">
        <v>86</v>
      </c>
      <c r="H44" s="356" t="s">
        <v>87</v>
      </c>
      <c r="I44" s="357" t="s">
        <v>92</v>
      </c>
      <c r="J44" s="68" t="s">
        <v>93</v>
      </c>
      <c r="K44" s="69" t="s">
        <v>90</v>
      </c>
    </row>
    <row r="45" spans="1:11" ht="14.5" x14ac:dyDescent="0.35">
      <c r="A45" s="45"/>
      <c r="B45" s="40"/>
      <c r="C45" s="5"/>
      <c r="D45" s="5"/>
      <c r="E45" s="5"/>
      <c r="F45" s="5"/>
      <c r="G45" s="5"/>
      <c r="H45" s="358"/>
      <c r="I45" s="359"/>
      <c r="J45" s="43"/>
      <c r="K45" s="35"/>
    </row>
    <row r="46" spans="1:11" ht="14.5" x14ac:dyDescent="0.35">
      <c r="A46" s="45"/>
      <c r="B46" s="41"/>
      <c r="C46" s="6"/>
      <c r="D46" s="6"/>
      <c r="E46" s="6"/>
      <c r="F46" s="6"/>
      <c r="G46" s="6"/>
      <c r="H46" s="360"/>
      <c r="I46" s="359"/>
      <c r="J46" s="43"/>
      <c r="K46" s="35"/>
    </row>
    <row r="47" spans="1:11" ht="14.5" x14ac:dyDescent="0.35">
      <c r="A47" s="45"/>
      <c r="B47" s="41"/>
      <c r="C47" s="6"/>
      <c r="D47" s="6"/>
      <c r="E47" s="6"/>
      <c r="F47" s="6"/>
      <c r="G47" s="6"/>
      <c r="H47" s="360"/>
      <c r="I47" s="359"/>
      <c r="J47" s="43"/>
      <c r="K47" s="35"/>
    </row>
    <row r="48" spans="1:11" ht="14.5" x14ac:dyDescent="0.35">
      <c r="A48" s="45"/>
      <c r="B48" s="40"/>
      <c r="C48" s="5"/>
      <c r="D48" s="5"/>
      <c r="E48" s="5"/>
      <c r="F48" s="5"/>
      <c r="G48" s="5"/>
      <c r="H48" s="358"/>
      <c r="I48" s="359"/>
      <c r="J48" s="43"/>
      <c r="K48" s="35"/>
    </row>
    <row r="49" spans="1:11" ht="15" thickBot="1" x14ac:dyDescent="0.4">
      <c r="A49" s="263"/>
      <c r="B49" s="264"/>
      <c r="C49" s="265"/>
      <c r="D49" s="265"/>
      <c r="E49" s="265"/>
      <c r="F49" s="265"/>
      <c r="G49" s="265"/>
      <c r="H49" s="361"/>
      <c r="I49" s="362"/>
      <c r="J49" s="266"/>
      <c r="K49" s="267"/>
    </row>
    <row r="50" spans="1:11" ht="19" thickBot="1" x14ac:dyDescent="0.5">
      <c r="A50" s="268" t="s">
        <v>2</v>
      </c>
      <c r="B50" s="269"/>
      <c r="C50" s="270"/>
      <c r="D50" s="270"/>
      <c r="E50" s="270"/>
      <c r="F50" s="270"/>
      <c r="G50" s="270"/>
      <c r="H50" s="363"/>
      <c r="I50" s="364"/>
      <c r="J50" s="269"/>
      <c r="K50" s="271"/>
    </row>
    <row r="51" spans="1:11" s="111" customFormat="1" ht="12" customHeight="1" thickBot="1" x14ac:dyDescent="0.35">
      <c r="B51" s="124"/>
      <c r="C51" s="124"/>
      <c r="D51" s="124"/>
      <c r="E51" s="124"/>
      <c r="F51" s="124"/>
      <c r="G51" s="124"/>
      <c r="H51" s="124"/>
      <c r="I51" s="124"/>
    </row>
    <row r="52" spans="1:11" ht="18" customHeight="1" thickBot="1" x14ac:dyDescent="0.5">
      <c r="A52" s="277" t="s">
        <v>98</v>
      </c>
      <c r="B52" s="428" t="s">
        <v>6</v>
      </c>
      <c r="C52" s="429"/>
      <c r="D52" s="429"/>
      <c r="E52" s="429"/>
      <c r="F52" s="429"/>
      <c r="G52" s="429"/>
      <c r="H52" s="429"/>
      <c r="I52" s="429"/>
      <c r="J52" s="430" t="s">
        <v>79</v>
      </c>
      <c r="K52" s="431"/>
    </row>
    <row r="53" spans="1:11" ht="27.65" customHeight="1" x14ac:dyDescent="0.3">
      <c r="A53" s="49" t="s">
        <v>80</v>
      </c>
      <c r="B53" s="39" t="s">
        <v>81</v>
      </c>
      <c r="C53" s="38" t="s">
        <v>82</v>
      </c>
      <c r="D53" s="38" t="s">
        <v>83</v>
      </c>
      <c r="E53" s="38" t="s">
        <v>84</v>
      </c>
      <c r="F53" s="38" t="s">
        <v>85</v>
      </c>
      <c r="G53" s="38" t="s">
        <v>86</v>
      </c>
      <c r="H53" s="356" t="s">
        <v>87</v>
      </c>
      <c r="I53" s="357" t="s">
        <v>92</v>
      </c>
      <c r="J53" s="68" t="s">
        <v>93</v>
      </c>
      <c r="K53" s="69" t="s">
        <v>90</v>
      </c>
    </row>
    <row r="54" spans="1:11" ht="14.5" x14ac:dyDescent="0.35">
      <c r="A54" s="45"/>
      <c r="B54" s="40"/>
      <c r="C54" s="5"/>
      <c r="D54" s="5"/>
      <c r="E54" s="5"/>
      <c r="F54" s="5"/>
      <c r="G54" s="5"/>
      <c r="H54" s="358"/>
      <c r="I54" s="359"/>
      <c r="J54" s="43"/>
      <c r="K54" s="35"/>
    </row>
    <row r="55" spans="1:11" ht="14.5" x14ac:dyDescent="0.35">
      <c r="A55" s="45"/>
      <c r="B55" s="41"/>
      <c r="C55" s="6"/>
      <c r="D55" s="6"/>
      <c r="E55" s="6"/>
      <c r="F55" s="6"/>
      <c r="G55" s="6"/>
      <c r="H55" s="360"/>
      <c r="I55" s="359"/>
      <c r="J55" s="43"/>
      <c r="K55" s="35"/>
    </row>
    <row r="56" spans="1:11" ht="14.5" x14ac:dyDescent="0.35">
      <c r="A56" s="45"/>
      <c r="B56" s="41"/>
      <c r="C56" s="6"/>
      <c r="D56" s="6"/>
      <c r="E56" s="6"/>
      <c r="F56" s="6"/>
      <c r="G56" s="6"/>
      <c r="H56" s="360"/>
      <c r="I56" s="359"/>
      <c r="J56" s="43"/>
      <c r="K56" s="35"/>
    </row>
    <row r="57" spans="1:11" ht="14.5" x14ac:dyDescent="0.35">
      <c r="A57" s="45"/>
      <c r="B57" s="40"/>
      <c r="C57" s="5"/>
      <c r="D57" s="5"/>
      <c r="E57" s="5"/>
      <c r="F57" s="5"/>
      <c r="G57" s="5"/>
      <c r="H57" s="358"/>
      <c r="I57" s="359"/>
      <c r="J57" s="43"/>
      <c r="K57" s="35"/>
    </row>
    <row r="58" spans="1:11" ht="15" thickBot="1" x14ac:dyDescent="0.4">
      <c r="A58" s="263"/>
      <c r="B58" s="264"/>
      <c r="C58" s="265"/>
      <c r="D58" s="265"/>
      <c r="E58" s="265"/>
      <c r="F58" s="265"/>
      <c r="G58" s="265"/>
      <c r="H58" s="361"/>
      <c r="I58" s="362"/>
      <c r="J58" s="266"/>
      <c r="K58" s="267"/>
    </row>
    <row r="59" spans="1:11" ht="19" thickBot="1" x14ac:dyDescent="0.5">
      <c r="A59" s="268" t="s">
        <v>2</v>
      </c>
      <c r="B59" s="269"/>
      <c r="C59" s="270"/>
      <c r="D59" s="270"/>
      <c r="E59" s="270"/>
      <c r="F59" s="270"/>
      <c r="G59" s="270"/>
      <c r="H59" s="363"/>
      <c r="I59" s="364"/>
      <c r="J59" s="269"/>
      <c r="K59" s="271"/>
    </row>
    <row r="60" spans="1:11" s="111" customFormat="1" ht="12" customHeight="1" thickBot="1" x14ac:dyDescent="0.35"/>
    <row r="61" spans="1:11" ht="18" customHeight="1" thickBot="1" x14ac:dyDescent="0.5">
      <c r="A61" s="277" t="s">
        <v>99</v>
      </c>
      <c r="B61" s="428" t="s">
        <v>6</v>
      </c>
      <c r="C61" s="429"/>
      <c r="D61" s="429"/>
      <c r="E61" s="429"/>
      <c r="F61" s="429"/>
      <c r="G61" s="429"/>
      <c r="H61" s="429"/>
      <c r="I61" s="429"/>
      <c r="J61" s="430" t="s">
        <v>79</v>
      </c>
      <c r="K61" s="431"/>
    </row>
    <row r="62" spans="1:11" ht="27.65" customHeight="1" x14ac:dyDescent="0.3">
      <c r="A62" s="49" t="s">
        <v>80</v>
      </c>
      <c r="B62" s="39" t="s">
        <v>81</v>
      </c>
      <c r="C62" s="38" t="s">
        <v>82</v>
      </c>
      <c r="D62" s="38" t="s">
        <v>83</v>
      </c>
      <c r="E62" s="38" t="s">
        <v>84</v>
      </c>
      <c r="F62" s="38" t="s">
        <v>85</v>
      </c>
      <c r="G62" s="38" t="s">
        <v>86</v>
      </c>
      <c r="H62" s="356" t="s">
        <v>87</v>
      </c>
      <c r="I62" s="357" t="s">
        <v>92</v>
      </c>
      <c r="J62" s="68" t="s">
        <v>93</v>
      </c>
      <c r="K62" s="69" t="s">
        <v>90</v>
      </c>
    </row>
    <row r="63" spans="1:11" ht="14.5" x14ac:dyDescent="0.35">
      <c r="A63" s="45"/>
      <c r="B63" s="40"/>
      <c r="C63" s="5"/>
      <c r="D63" s="5"/>
      <c r="E63" s="5"/>
      <c r="F63" s="5"/>
      <c r="G63" s="5"/>
      <c r="H63" s="358"/>
      <c r="I63" s="359"/>
      <c r="J63" s="43"/>
      <c r="K63" s="35"/>
    </row>
    <row r="64" spans="1:11" ht="14.5" x14ac:dyDescent="0.35">
      <c r="A64" s="45"/>
      <c r="B64" s="41"/>
      <c r="C64" s="6"/>
      <c r="D64" s="6"/>
      <c r="E64" s="6"/>
      <c r="F64" s="6"/>
      <c r="G64" s="6"/>
      <c r="H64" s="360"/>
      <c r="I64" s="359"/>
      <c r="J64" s="43"/>
      <c r="K64" s="35"/>
    </row>
    <row r="65" spans="1:11" ht="14.5" x14ac:dyDescent="0.35">
      <c r="A65" s="45"/>
      <c r="B65" s="41"/>
      <c r="C65" s="6"/>
      <c r="D65" s="6"/>
      <c r="E65" s="6"/>
      <c r="F65" s="6"/>
      <c r="G65" s="6"/>
      <c r="H65" s="360"/>
      <c r="I65" s="359"/>
      <c r="J65" s="43"/>
      <c r="K65" s="35"/>
    </row>
    <row r="66" spans="1:11" ht="14.5" x14ac:dyDescent="0.35">
      <c r="A66" s="45"/>
      <c r="B66" s="40"/>
      <c r="C66" s="5"/>
      <c r="D66" s="5"/>
      <c r="E66" s="5"/>
      <c r="F66" s="5"/>
      <c r="G66" s="5"/>
      <c r="H66" s="358"/>
      <c r="I66" s="359"/>
      <c r="J66" s="43"/>
      <c r="K66" s="35"/>
    </row>
    <row r="67" spans="1:11" ht="15" thickBot="1" x14ac:dyDescent="0.4">
      <c r="A67" s="263"/>
      <c r="B67" s="264"/>
      <c r="C67" s="265"/>
      <c r="D67" s="265"/>
      <c r="E67" s="265"/>
      <c r="F67" s="265"/>
      <c r="G67" s="265"/>
      <c r="H67" s="361"/>
      <c r="I67" s="362"/>
      <c r="J67" s="266"/>
      <c r="K67" s="267"/>
    </row>
    <row r="68" spans="1:11" ht="19" thickBot="1" x14ac:dyDescent="0.5">
      <c r="A68" s="268" t="s">
        <v>2</v>
      </c>
      <c r="B68" s="269"/>
      <c r="C68" s="270"/>
      <c r="D68" s="270"/>
      <c r="E68" s="270"/>
      <c r="F68" s="270"/>
      <c r="G68" s="270"/>
      <c r="H68" s="363"/>
      <c r="I68" s="364"/>
      <c r="J68" s="269"/>
      <c r="K68" s="271"/>
    </row>
    <row r="69" spans="1:11" s="111" customFormat="1" ht="12" customHeight="1" thickBot="1" x14ac:dyDescent="0.35">
      <c r="B69" s="124"/>
      <c r="C69" s="124"/>
      <c r="D69" s="124"/>
      <c r="E69" s="124"/>
      <c r="F69" s="124"/>
      <c r="G69" s="124"/>
      <c r="H69" s="124"/>
      <c r="I69" s="124"/>
    </row>
    <row r="70" spans="1:11" ht="18" customHeight="1" thickBot="1" x14ac:dyDescent="0.5">
      <c r="A70" s="277" t="s">
        <v>100</v>
      </c>
      <c r="B70" s="428" t="s">
        <v>6</v>
      </c>
      <c r="C70" s="429"/>
      <c r="D70" s="429"/>
      <c r="E70" s="429"/>
      <c r="F70" s="429"/>
      <c r="G70" s="429"/>
      <c r="H70" s="429"/>
      <c r="I70" s="429"/>
      <c r="J70" s="430" t="s">
        <v>79</v>
      </c>
      <c r="K70" s="431"/>
    </row>
    <row r="71" spans="1:11" ht="27.65" customHeight="1" x14ac:dyDescent="0.3">
      <c r="A71" s="49" t="s">
        <v>30</v>
      </c>
      <c r="B71" s="39" t="s">
        <v>81</v>
      </c>
      <c r="C71" s="38" t="s">
        <v>82</v>
      </c>
      <c r="D71" s="38" t="s">
        <v>83</v>
      </c>
      <c r="E71" s="38" t="s">
        <v>84</v>
      </c>
      <c r="F71" s="38" t="s">
        <v>85</v>
      </c>
      <c r="G71" s="38" t="s">
        <v>86</v>
      </c>
      <c r="H71" s="356" t="s">
        <v>87</v>
      </c>
      <c r="I71" s="357" t="s">
        <v>92</v>
      </c>
      <c r="J71" s="68" t="s">
        <v>93</v>
      </c>
      <c r="K71" s="69" t="s">
        <v>90</v>
      </c>
    </row>
    <row r="72" spans="1:11" ht="14.5" x14ac:dyDescent="0.35">
      <c r="A72" s="45"/>
      <c r="B72" s="40"/>
      <c r="C72" s="5"/>
      <c r="D72" s="5"/>
      <c r="E72" s="5"/>
      <c r="F72" s="5"/>
      <c r="G72" s="5"/>
      <c r="H72" s="358"/>
      <c r="I72" s="359"/>
      <c r="J72" s="43"/>
      <c r="K72" s="35"/>
    </row>
    <row r="73" spans="1:11" ht="14.5" x14ac:dyDescent="0.35">
      <c r="A73" s="45"/>
      <c r="B73" s="41"/>
      <c r="C73" s="6"/>
      <c r="D73" s="6"/>
      <c r="E73" s="6"/>
      <c r="F73" s="6"/>
      <c r="G73" s="6"/>
      <c r="H73" s="360"/>
      <c r="I73" s="359"/>
      <c r="J73" s="43"/>
      <c r="K73" s="35"/>
    </row>
    <row r="74" spans="1:11" ht="14.5" x14ac:dyDescent="0.35">
      <c r="A74" s="45"/>
      <c r="B74" s="41"/>
      <c r="C74" s="6"/>
      <c r="D74" s="6"/>
      <c r="E74" s="6"/>
      <c r="F74" s="6"/>
      <c r="G74" s="6"/>
      <c r="H74" s="360"/>
      <c r="I74" s="359"/>
      <c r="J74" s="43"/>
      <c r="K74" s="35"/>
    </row>
    <row r="75" spans="1:11" ht="14.5" x14ac:dyDescent="0.35">
      <c r="A75" s="45"/>
      <c r="B75" s="40"/>
      <c r="C75" s="5"/>
      <c r="D75" s="5"/>
      <c r="E75" s="5"/>
      <c r="F75" s="5"/>
      <c r="G75" s="5"/>
      <c r="H75" s="358"/>
      <c r="I75" s="359"/>
      <c r="J75" s="43"/>
      <c r="K75" s="35"/>
    </row>
    <row r="76" spans="1:11" ht="15" thickBot="1" x14ac:dyDescent="0.4">
      <c r="A76" s="263"/>
      <c r="B76" s="264"/>
      <c r="C76" s="265"/>
      <c r="D76" s="265"/>
      <c r="E76" s="265"/>
      <c r="F76" s="265"/>
      <c r="G76" s="265"/>
      <c r="H76" s="361"/>
      <c r="I76" s="362"/>
      <c r="J76" s="266"/>
      <c r="K76" s="267"/>
    </row>
    <row r="77" spans="1:11" ht="19" thickBot="1" x14ac:dyDescent="0.5">
      <c r="A77" s="268" t="s">
        <v>2</v>
      </c>
      <c r="B77" s="269"/>
      <c r="C77" s="270"/>
      <c r="D77" s="270"/>
      <c r="E77" s="270"/>
      <c r="F77" s="270"/>
      <c r="G77" s="270"/>
      <c r="H77" s="363"/>
      <c r="I77" s="364"/>
      <c r="J77" s="269"/>
      <c r="K77" s="271"/>
    </row>
    <row r="78" spans="1:11" s="111" customFormat="1" ht="12" customHeight="1" thickBot="1" x14ac:dyDescent="0.5">
      <c r="A78" s="211"/>
      <c r="B78" s="207"/>
      <c r="C78" s="207"/>
      <c r="D78" s="207"/>
      <c r="E78" s="207"/>
      <c r="F78" s="207"/>
      <c r="G78" s="207"/>
      <c r="H78" s="207"/>
      <c r="I78" s="119"/>
      <c r="J78" s="207"/>
      <c r="K78" s="212"/>
    </row>
    <row r="79" spans="1:11" ht="18.75" customHeight="1" thickBot="1" x14ac:dyDescent="0.5">
      <c r="A79" s="278" t="s">
        <v>7</v>
      </c>
      <c r="B79" s="439" t="s">
        <v>6</v>
      </c>
      <c r="C79" s="440"/>
      <c r="D79" s="440"/>
      <c r="E79" s="440"/>
      <c r="F79" s="440"/>
      <c r="G79" s="440"/>
      <c r="H79" s="440"/>
      <c r="I79" s="441"/>
      <c r="J79" s="439" t="s">
        <v>79</v>
      </c>
      <c r="K79" s="441"/>
    </row>
    <row r="80" spans="1:11" ht="24.75" customHeight="1" x14ac:dyDescent="0.3">
      <c r="A80" s="47"/>
      <c r="B80" s="39" t="s">
        <v>81</v>
      </c>
      <c r="C80" s="38" t="s">
        <v>82</v>
      </c>
      <c r="D80" s="38" t="s">
        <v>83</v>
      </c>
      <c r="E80" s="38" t="s">
        <v>84</v>
      </c>
      <c r="F80" s="38" t="s">
        <v>85</v>
      </c>
      <c r="G80" s="38" t="s">
        <v>86</v>
      </c>
      <c r="H80" s="356" t="s">
        <v>87</v>
      </c>
      <c r="I80" s="357" t="s">
        <v>92</v>
      </c>
      <c r="J80" s="68" t="s">
        <v>93</v>
      </c>
      <c r="K80" s="69" t="s">
        <v>90</v>
      </c>
    </row>
    <row r="81" spans="1:13" ht="21" customHeight="1" thickBot="1" x14ac:dyDescent="0.5">
      <c r="A81" s="46" t="s">
        <v>2</v>
      </c>
      <c r="B81" s="42"/>
      <c r="C81" s="36"/>
      <c r="D81" s="36"/>
      <c r="E81" s="36"/>
      <c r="F81" s="36"/>
      <c r="G81" s="36"/>
      <c r="H81" s="365"/>
      <c r="I81" s="366"/>
      <c r="J81" s="42"/>
      <c r="K81" s="37"/>
    </row>
    <row r="82" spans="1:13" s="111" customFormat="1" ht="13.5" customHeight="1" thickBot="1" x14ac:dyDescent="0.35"/>
    <row r="83" spans="1:13" ht="19.5" customHeight="1" thickBot="1" x14ac:dyDescent="0.5">
      <c r="A83" s="443" t="s">
        <v>101</v>
      </c>
      <c r="B83" s="444"/>
      <c r="C83" s="444"/>
      <c r="D83" s="444"/>
      <c r="E83" s="444"/>
      <c r="F83" s="444"/>
      <c r="G83" s="444"/>
      <c r="H83" s="444"/>
      <c r="I83" s="444"/>
      <c r="J83" s="444"/>
      <c r="K83" s="445"/>
    </row>
    <row r="84" spans="1:13" ht="12.75" customHeight="1" thickBot="1" x14ac:dyDescent="0.35">
      <c r="A84" s="48"/>
      <c r="B84" s="437" t="s">
        <v>6</v>
      </c>
      <c r="C84" s="438"/>
      <c r="D84" s="438"/>
      <c r="E84" s="438"/>
      <c r="F84" s="438"/>
      <c r="G84" s="438"/>
      <c r="H84" s="438"/>
      <c r="I84" s="438"/>
      <c r="J84" s="447" t="s">
        <v>79</v>
      </c>
      <c r="K84" s="448"/>
    </row>
    <row r="85" spans="1:13" ht="27.65" customHeight="1" x14ac:dyDescent="0.3">
      <c r="A85" s="44" t="s">
        <v>102</v>
      </c>
      <c r="B85" s="39" t="s">
        <v>81</v>
      </c>
      <c r="C85" s="38" t="s">
        <v>82</v>
      </c>
      <c r="D85" s="38" t="s">
        <v>83</v>
      </c>
      <c r="E85" s="38" t="s">
        <v>84</v>
      </c>
      <c r="F85" s="38" t="s">
        <v>85</v>
      </c>
      <c r="G85" s="38" t="s">
        <v>86</v>
      </c>
      <c r="H85" s="356" t="s">
        <v>87</v>
      </c>
      <c r="I85" s="357" t="s">
        <v>92</v>
      </c>
      <c r="J85" s="68" t="s">
        <v>93</v>
      </c>
      <c r="K85" s="69" t="s">
        <v>90</v>
      </c>
    </row>
    <row r="86" spans="1:13" ht="14.5" x14ac:dyDescent="0.35">
      <c r="A86" s="45"/>
      <c r="B86" s="40"/>
      <c r="C86" s="5"/>
      <c r="D86" s="5"/>
      <c r="E86" s="5"/>
      <c r="F86" s="5"/>
      <c r="G86" s="5"/>
      <c r="H86" s="358"/>
      <c r="I86" s="359"/>
      <c r="J86" s="43"/>
      <c r="K86" s="35"/>
    </row>
    <row r="87" spans="1:13" ht="14.5" x14ac:dyDescent="0.35">
      <c r="A87" s="45"/>
      <c r="B87" s="40"/>
      <c r="C87" s="5"/>
      <c r="D87" s="5"/>
      <c r="E87" s="5"/>
      <c r="F87" s="5"/>
      <c r="G87" s="5"/>
      <c r="H87" s="358"/>
      <c r="I87" s="359"/>
      <c r="J87" s="43"/>
      <c r="K87" s="35"/>
    </row>
    <row r="88" spans="1:13" ht="14.5" x14ac:dyDescent="0.35">
      <c r="A88" s="45"/>
      <c r="B88" s="40"/>
      <c r="C88" s="5"/>
      <c r="D88" s="5"/>
      <c r="E88" s="5"/>
      <c r="F88" s="5"/>
      <c r="G88" s="5"/>
      <c r="H88" s="358"/>
      <c r="I88" s="359"/>
      <c r="J88" s="43"/>
      <c r="K88" s="35"/>
    </row>
    <row r="89" spans="1:13" ht="14.5" x14ac:dyDescent="0.35">
      <c r="A89" s="45"/>
      <c r="B89" s="40"/>
      <c r="C89" s="5"/>
      <c r="D89" s="5"/>
      <c r="E89" s="5"/>
      <c r="F89" s="5"/>
      <c r="G89" s="5"/>
      <c r="H89" s="358"/>
      <c r="I89" s="359"/>
      <c r="J89" s="43"/>
      <c r="K89" s="35"/>
    </row>
    <row r="90" spans="1:13" ht="14.5" x14ac:dyDescent="0.35">
      <c r="A90" s="45"/>
      <c r="B90" s="40"/>
      <c r="C90" s="5"/>
      <c r="D90" s="5"/>
      <c r="E90" s="5"/>
      <c r="F90" s="5"/>
      <c r="G90" s="5"/>
      <c r="H90" s="358"/>
      <c r="I90" s="359"/>
      <c r="J90" s="43"/>
      <c r="K90" s="35"/>
    </row>
    <row r="91" spans="1:13" ht="14.5" x14ac:dyDescent="0.35">
      <c r="A91" s="45"/>
      <c r="B91" s="40"/>
      <c r="C91" s="5"/>
      <c r="D91" s="5"/>
      <c r="E91" s="5"/>
      <c r="F91" s="5"/>
      <c r="G91" s="5"/>
      <c r="H91" s="358"/>
      <c r="I91" s="359"/>
      <c r="J91" s="43"/>
      <c r="K91" s="35"/>
    </row>
    <row r="92" spans="1:13" ht="14.5" x14ac:dyDescent="0.35">
      <c r="A92" s="45"/>
      <c r="B92" s="40"/>
      <c r="C92" s="5"/>
      <c r="D92" s="5"/>
      <c r="E92" s="5"/>
      <c r="F92" s="5"/>
      <c r="G92" s="5"/>
      <c r="H92" s="358"/>
      <c r="I92" s="359"/>
      <c r="J92" s="43"/>
      <c r="K92" s="35"/>
    </row>
    <row r="93" spans="1:13" ht="15" thickBot="1" x14ac:dyDescent="0.4">
      <c r="A93" s="263"/>
      <c r="B93" s="264"/>
      <c r="C93" s="265"/>
      <c r="D93" s="265"/>
      <c r="E93" s="265"/>
      <c r="F93" s="265"/>
      <c r="G93" s="265"/>
      <c r="H93" s="361"/>
      <c r="I93" s="362"/>
      <c r="J93" s="266"/>
      <c r="K93" s="267"/>
    </row>
    <row r="94" spans="1:13" ht="19" thickBot="1" x14ac:dyDescent="0.35">
      <c r="A94" s="276" t="s">
        <v>103</v>
      </c>
      <c r="B94" s="272"/>
      <c r="C94" s="273"/>
      <c r="D94" s="273"/>
      <c r="E94" s="273"/>
      <c r="F94" s="273"/>
      <c r="G94" s="273"/>
      <c r="H94" s="367"/>
      <c r="I94" s="276"/>
      <c r="J94" s="275"/>
      <c r="K94" s="274"/>
    </row>
    <row r="95" spans="1:13" s="102" customFormat="1" ht="15.75" customHeight="1" x14ac:dyDescent="0.25"/>
    <row r="96" spans="1:13" s="78" customFormat="1" ht="14.25" customHeight="1" x14ac:dyDescent="0.25">
      <c r="A96" s="451" t="s">
        <v>104</v>
      </c>
      <c r="B96" s="451"/>
      <c r="C96" s="434" t="s">
        <v>105</v>
      </c>
      <c r="D96" s="435"/>
      <c r="E96" s="436"/>
      <c r="F96" s="102"/>
      <c r="G96" s="102"/>
      <c r="H96" s="102"/>
      <c r="I96" s="102"/>
      <c r="J96" s="102"/>
      <c r="K96" s="102"/>
      <c r="L96" s="102"/>
      <c r="M96" s="102"/>
    </row>
    <row r="97" spans="1:13" s="78" customFormat="1" ht="15" customHeight="1" x14ac:dyDescent="0.25">
      <c r="A97" s="449" t="s">
        <v>189</v>
      </c>
      <c r="B97" s="449"/>
      <c r="C97" s="450"/>
      <c r="D97" s="450"/>
      <c r="E97" s="450"/>
      <c r="F97" s="102"/>
      <c r="G97" s="102"/>
      <c r="H97" s="102"/>
      <c r="I97" s="102"/>
      <c r="J97" s="102"/>
      <c r="K97" s="102"/>
      <c r="L97" s="102"/>
      <c r="M97" s="102"/>
    </row>
    <row r="98" spans="1:13" s="78" customFormat="1" ht="14.25" customHeight="1" x14ac:dyDescent="0.25">
      <c r="A98" s="449" t="s">
        <v>106</v>
      </c>
      <c r="B98" s="449"/>
      <c r="C98" s="450"/>
      <c r="D98" s="450"/>
      <c r="E98" s="450"/>
      <c r="F98" s="102"/>
      <c r="G98" s="102"/>
      <c r="H98" s="102"/>
      <c r="I98" s="102"/>
      <c r="J98" s="102"/>
      <c r="K98" s="102"/>
      <c r="L98" s="102"/>
      <c r="M98" s="102"/>
    </row>
    <row r="99" spans="1:13" s="78" customFormat="1" ht="15" customHeight="1" x14ac:dyDescent="0.25">
      <c r="A99" s="449" t="s">
        <v>107</v>
      </c>
      <c r="B99" s="449"/>
      <c r="C99" s="450"/>
      <c r="D99" s="450"/>
      <c r="E99" s="450"/>
      <c r="F99" s="102"/>
      <c r="G99" s="102"/>
      <c r="H99" s="102"/>
      <c r="I99" s="102"/>
      <c r="J99" s="102"/>
      <c r="K99" s="102"/>
      <c r="L99" s="102"/>
      <c r="M99" s="102"/>
    </row>
    <row r="100" spans="1:13" s="78" customFormat="1" ht="15.75" customHeight="1" x14ac:dyDescent="0.25">
      <c r="A100" s="449" t="s">
        <v>108</v>
      </c>
      <c r="B100" s="449"/>
      <c r="C100" s="450"/>
      <c r="D100" s="450"/>
      <c r="E100" s="450"/>
      <c r="F100" s="102"/>
      <c r="G100" s="102"/>
      <c r="H100" s="102"/>
      <c r="I100" s="102"/>
      <c r="J100" s="102"/>
      <c r="K100" s="102"/>
      <c r="L100" s="102"/>
      <c r="M100" s="102"/>
    </row>
    <row r="101" spans="1:13" s="102" customFormat="1" ht="14.25" customHeight="1" x14ac:dyDescent="0.25"/>
    <row r="102" spans="1:13" s="78" customFormat="1" ht="14.25" customHeight="1" x14ac:dyDescent="0.25">
      <c r="A102" s="216" t="s">
        <v>109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</row>
    <row r="103" spans="1:13" ht="20.149999999999999" customHeight="1" x14ac:dyDescent="0.3">
      <c r="A103" s="446"/>
      <c r="B103" s="446"/>
      <c r="C103" s="446"/>
      <c r="D103" s="446"/>
      <c r="E103" s="446"/>
      <c r="F103" s="446"/>
      <c r="G103" s="446"/>
      <c r="H103" s="446"/>
      <c r="I103" s="446"/>
      <c r="J103" s="446"/>
      <c r="K103" s="446"/>
    </row>
    <row r="104" spans="1:13" ht="20.149999999999999" customHeight="1" x14ac:dyDescent="0.3">
      <c r="A104" s="446"/>
      <c r="B104" s="446"/>
      <c r="C104" s="446"/>
      <c r="D104" s="446"/>
      <c r="E104" s="446"/>
      <c r="F104" s="446"/>
      <c r="G104" s="446"/>
      <c r="H104" s="446"/>
      <c r="I104" s="446"/>
      <c r="J104" s="446"/>
      <c r="K104" s="446"/>
    </row>
    <row r="105" spans="1:13" ht="10.5" customHeight="1" x14ac:dyDescent="0.3">
      <c r="A105" s="446"/>
      <c r="B105" s="446"/>
      <c r="C105" s="446"/>
      <c r="D105" s="446"/>
      <c r="E105" s="446"/>
      <c r="F105" s="446"/>
      <c r="G105" s="446"/>
      <c r="H105" s="446"/>
      <c r="I105" s="446"/>
      <c r="J105" s="446"/>
      <c r="K105" s="446"/>
    </row>
    <row r="106" spans="1:13" s="111" customFormat="1" ht="20.149999999999999" customHeight="1" x14ac:dyDescent="0.3"/>
    <row r="107" spans="1:13" s="111" customFormat="1" ht="20.149999999999999" customHeight="1" x14ac:dyDescent="0.3"/>
    <row r="108" spans="1:13" s="111" customFormat="1" ht="20.149999999999999" customHeight="1" x14ac:dyDescent="0.3"/>
    <row r="109" spans="1:13" s="111" customFormat="1" ht="20.149999999999999" customHeight="1" x14ac:dyDescent="0.3"/>
    <row r="110" spans="1:13" ht="20.149999999999999" customHeight="1" x14ac:dyDescent="0.3"/>
    <row r="111" spans="1:13" ht="20.149999999999999" customHeight="1" x14ac:dyDescent="0.3"/>
    <row r="112" spans="1:13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</sheetData>
  <mergeCells count="35">
    <mergeCell ref="A1:K1"/>
    <mergeCell ref="A83:K83"/>
    <mergeCell ref="J25:K25"/>
    <mergeCell ref="A103:K105"/>
    <mergeCell ref="J84:K84"/>
    <mergeCell ref="A100:B100"/>
    <mergeCell ref="C100:E100"/>
    <mergeCell ref="A97:B97"/>
    <mergeCell ref="C97:E97"/>
    <mergeCell ref="A98:B98"/>
    <mergeCell ref="C98:E98"/>
    <mergeCell ref="B34:I34"/>
    <mergeCell ref="J34:K34"/>
    <mergeCell ref="A99:B99"/>
    <mergeCell ref="C99:E99"/>
    <mergeCell ref="A96:B96"/>
    <mergeCell ref="C96:E96"/>
    <mergeCell ref="B84:I84"/>
    <mergeCell ref="B70:I70"/>
    <mergeCell ref="J70:K70"/>
    <mergeCell ref="B79:I79"/>
    <mergeCell ref="J79:K79"/>
    <mergeCell ref="B3:C3"/>
    <mergeCell ref="B25:I25"/>
    <mergeCell ref="B4:C4"/>
    <mergeCell ref="B7:I7"/>
    <mergeCell ref="J7:K7"/>
    <mergeCell ref="B16:I16"/>
    <mergeCell ref="J16:K16"/>
    <mergeCell ref="B43:I43"/>
    <mergeCell ref="J43:K43"/>
    <mergeCell ref="B52:I52"/>
    <mergeCell ref="J52:K52"/>
    <mergeCell ref="B61:I61"/>
    <mergeCell ref="J61:K61"/>
  </mergeCells>
  <phoneticPr fontId="7" type="noConversion"/>
  <printOptions horizontalCentered="1" verticalCentered="1"/>
  <pageMargins left="0.25" right="0.25" top="0.75" bottom="0.75" header="0.3" footer="0.3"/>
  <pageSetup paperSize="9" scale="45" fitToWidth="0" orientation="portrait" r:id="rId1"/>
  <headerFooter alignWithMargins="0">
    <oddHeader>&amp;F</oddHeader>
    <oddFooter>&amp;A</oddFooter>
  </headerFooter>
  <rowBreaks count="1" manualBreakCount="1">
    <brk id="62" max="8" man="1"/>
  </rowBreaks>
  <colBreaks count="1" manualBreakCount="1"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812A-42E4-4EE5-A250-75D944D38B10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D50D-3B97-4691-A773-EDEC72DB0DF6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5469-663D-471A-BEE1-6BBF16A02A93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817F-9AF8-4FDE-8DA7-B27A2321EE69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B7DC-DC41-4B4E-B13D-CC89E0B160D6}"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6F83-A44F-4CC1-8F65-BD0839ACC274}">
  <dimension ref="A1:W366"/>
  <sheetViews>
    <sheetView zoomScale="70" zoomScaleNormal="70" workbookViewId="0">
      <selection sqref="A1:T61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F2A2-7A76-4CAF-93B1-E674E7F75D4C}">
  <dimension ref="A1:W366"/>
  <sheetViews>
    <sheetView zoomScale="70" zoomScaleNormal="70" workbookViewId="0">
      <selection sqref="A1:J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388"/>
      <c r="D4" s="388"/>
      <c r="E4" s="388"/>
      <c r="F4" s="388"/>
      <c r="G4" s="388"/>
      <c r="H4" s="388"/>
      <c r="I4" s="102"/>
      <c r="J4" s="102"/>
      <c r="K4" s="125" t="s">
        <v>118</v>
      </c>
      <c r="L4" s="372"/>
      <c r="M4" s="37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388"/>
      <c r="B5" s="388"/>
      <c r="C5" s="388"/>
      <c r="D5" s="388"/>
      <c r="E5" s="388"/>
      <c r="F5" s="388"/>
      <c r="G5" s="388"/>
      <c r="H5" s="388"/>
      <c r="I5" s="102"/>
      <c r="J5" s="102"/>
      <c r="K5" s="125" t="s">
        <v>23</v>
      </c>
      <c r="L5" s="372"/>
      <c r="M5" s="373"/>
      <c r="O5" s="102"/>
      <c r="P5" s="125" t="s">
        <v>32</v>
      </c>
      <c r="Q5" s="415" t="s">
        <v>160</v>
      </c>
      <c r="R5" s="416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388"/>
      <c r="B6" s="388"/>
      <c r="C6" s="388"/>
      <c r="D6" s="388"/>
      <c r="E6" s="388"/>
      <c r="F6" s="388"/>
      <c r="G6" s="388"/>
      <c r="H6" s="388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388"/>
      <c r="B7" s="388"/>
      <c r="C7" s="388"/>
      <c r="D7" s="388"/>
      <c r="E7" s="388"/>
      <c r="F7" s="388" t="s">
        <v>182</v>
      </c>
      <c r="G7" s="388"/>
      <c r="H7" s="388"/>
      <c r="I7" s="388"/>
      <c r="J7" s="388"/>
      <c r="K7" s="388"/>
      <c r="L7" s="388"/>
      <c r="M7" s="388"/>
      <c r="N7" s="102"/>
      <c r="O7" s="220" t="s">
        <v>165</v>
      </c>
      <c r="P7" s="220"/>
      <c r="Q7" s="220"/>
      <c r="R7" s="220"/>
      <c r="S7" s="220"/>
      <c r="T7" s="220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25" t="s">
        <v>22</v>
      </c>
      <c r="K8" s="293"/>
      <c r="L8" s="409">
        <v>1000</v>
      </c>
      <c r="M8" s="410"/>
      <c r="N8" s="102"/>
      <c r="O8" s="374"/>
      <c r="P8" s="375"/>
      <c r="Q8" s="375"/>
      <c r="R8" s="375"/>
      <c r="S8" s="375"/>
      <c r="T8" s="376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383"/>
      <c r="E9" s="383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384" t="s">
        <v>184</v>
      </c>
      <c r="B10" s="385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386" t="s">
        <v>1</v>
      </c>
      <c r="B11" s="387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104" t="s">
        <v>158</v>
      </c>
      <c r="N11" s="104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03" t="s">
        <v>185</v>
      </c>
      <c r="B12" s="404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05" t="s">
        <v>130</v>
      </c>
      <c r="K14" s="370" t="s">
        <v>134</v>
      </c>
      <c r="L14" s="371"/>
      <c r="M14" s="371"/>
      <c r="N14" s="371"/>
      <c r="O14" s="371"/>
      <c r="P14" s="371"/>
      <c r="Q14" s="371"/>
      <c r="R14" s="295" t="s">
        <v>134</v>
      </c>
      <c r="S14" s="371" t="s">
        <v>162</v>
      </c>
      <c r="T14" s="30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06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07" t="s">
        <v>2</v>
      </c>
      <c r="B61" s="408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392" t="s">
        <v>138</v>
      </c>
      <c r="B63" s="393"/>
      <c r="C63" s="393"/>
      <c r="D63" s="394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221" t="s">
        <v>140</v>
      </c>
      <c r="B64" s="395"/>
      <c r="C64" s="401" t="s">
        <v>143</v>
      </c>
      <c r="D64" s="401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399" t="s">
        <v>166</v>
      </c>
      <c r="B65" s="399"/>
      <c r="C65" s="401">
        <f>SUM(S61*O11)</f>
        <v>0</v>
      </c>
      <c r="D65" s="401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02"/>
      <c r="B66" s="402"/>
      <c r="C66" s="369"/>
      <c r="D66" s="369"/>
      <c r="E66" s="102"/>
      <c r="F66" s="392" t="s">
        <v>169</v>
      </c>
      <c r="G66" s="393"/>
      <c r="H66" s="393"/>
      <c r="I66" s="393"/>
      <c r="J66" s="393"/>
      <c r="K66" s="393"/>
      <c r="L66" s="393"/>
      <c r="M66" s="394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221" t="s">
        <v>141</v>
      </c>
      <c r="B67" s="395"/>
      <c r="C67" s="369" t="s">
        <v>143</v>
      </c>
      <c r="D67" s="369"/>
      <c r="E67" s="102"/>
      <c r="F67" s="396" t="s">
        <v>170</v>
      </c>
      <c r="G67" s="397"/>
      <c r="H67" s="397"/>
      <c r="I67" s="397"/>
      <c r="J67" s="397"/>
      <c r="K67" s="397"/>
      <c r="L67" s="398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399" t="s">
        <v>189</v>
      </c>
      <c r="B68" s="399"/>
      <c r="C68" s="400"/>
      <c r="D68" s="400"/>
      <c r="E68" s="116"/>
      <c r="F68" s="396" t="s">
        <v>171</v>
      </c>
      <c r="G68" s="397"/>
      <c r="H68" s="397"/>
      <c r="I68" s="397"/>
      <c r="J68" s="397"/>
      <c r="K68" s="397"/>
      <c r="L68" s="398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389"/>
      <c r="D69" s="389"/>
      <c r="E69" s="102"/>
      <c r="F69" s="396" t="s">
        <v>148</v>
      </c>
      <c r="G69" s="397"/>
      <c r="H69" s="397"/>
      <c r="I69" s="397"/>
      <c r="J69" s="397"/>
      <c r="K69" s="397"/>
      <c r="L69" s="398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00"/>
      <c r="D70" s="400"/>
      <c r="E70" s="102"/>
      <c r="F70" s="396" t="s">
        <v>172</v>
      </c>
      <c r="G70" s="397"/>
      <c r="H70" s="397"/>
      <c r="I70" s="397"/>
      <c r="J70" s="397"/>
      <c r="K70" s="397"/>
      <c r="L70" s="398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399" t="s">
        <v>168</v>
      </c>
      <c r="B71" s="399"/>
      <c r="C71" s="389"/>
      <c r="D71" s="389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390" t="s">
        <v>109</v>
      </c>
      <c r="B73" s="391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377"/>
      <c r="B74" s="378"/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9"/>
    </row>
    <row r="75" spans="1:23" ht="52.25" customHeight="1" x14ac:dyDescent="0.3">
      <c r="A75" s="380"/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2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F8B1-097C-49AD-84D5-CC7AD092A218}">
  <dimension ref="A1:W366"/>
  <sheetViews>
    <sheetView zoomScale="70" zoomScaleNormal="70" workbookViewId="0">
      <selection sqref="A1:T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3F7E-C85E-4A91-8E2E-03DA7D79F3BB}">
  <dimension ref="A1:W366"/>
  <sheetViews>
    <sheetView zoomScale="70" zoomScaleNormal="70" workbookViewId="0">
      <selection sqref="A1:T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280F-99EF-4D09-88B3-26AE2DF5B5E2}">
  <dimension ref="A1:W366"/>
  <sheetViews>
    <sheetView zoomScale="70" zoomScaleNormal="70" workbookViewId="0">
      <selection sqref="A1:J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H73:N73"/>
    <mergeCell ref="C74:D74"/>
    <mergeCell ref="E74:F74"/>
    <mergeCell ref="C76:D76"/>
    <mergeCell ref="C77:V78"/>
    <mergeCell ref="C70:D70"/>
    <mergeCell ref="C71:D71"/>
    <mergeCell ref="E70:F70"/>
    <mergeCell ref="H70:N70"/>
    <mergeCell ref="E71:F71"/>
    <mergeCell ref="H71:N71"/>
    <mergeCell ref="C72:D72"/>
    <mergeCell ref="E72:F72"/>
    <mergeCell ref="H72:N72"/>
    <mergeCell ref="C73:D73"/>
    <mergeCell ref="E73:F73"/>
    <mergeCell ref="C68:D68"/>
    <mergeCell ref="C69:D69"/>
    <mergeCell ref="E68:F68"/>
    <mergeCell ref="E69:F69"/>
    <mergeCell ref="H69:O69"/>
    <mergeCell ref="C67:D67"/>
    <mergeCell ref="C66:F66"/>
    <mergeCell ref="E67:F67"/>
    <mergeCell ref="C64:D64"/>
    <mergeCell ref="Q10:V11"/>
    <mergeCell ref="L11:M11"/>
    <mergeCell ref="N11:O11"/>
    <mergeCell ref="F12:G12"/>
    <mergeCell ref="C13:D13"/>
    <mergeCell ref="C14:D14"/>
    <mergeCell ref="O14:P14"/>
    <mergeCell ref="C15:D15"/>
    <mergeCell ref="L17:L18"/>
    <mergeCell ref="M17:S17"/>
    <mergeCell ref="U17:V17"/>
    <mergeCell ref="C4:J10"/>
    <mergeCell ref="L4:S4"/>
    <mergeCell ref="N6:O6"/>
    <mergeCell ref="P6:S6"/>
    <mergeCell ref="T6:V6"/>
    <mergeCell ref="N7:O7"/>
    <mergeCell ref="N8:O8"/>
    <mergeCell ref="S8:T8"/>
    <mergeCell ref="L10:M10"/>
    <mergeCell ref="N10:O10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4"/>
    <pageSetUpPr fitToPage="1"/>
  </sheetPr>
  <dimension ref="A1:BA66"/>
  <sheetViews>
    <sheetView topLeftCell="A23" zoomScale="60" zoomScaleNormal="60" workbookViewId="0">
      <selection activeCell="D47" sqref="D47"/>
    </sheetView>
  </sheetViews>
  <sheetFormatPr defaultColWidth="10.453125" defaultRowHeight="17" x14ac:dyDescent="0.4"/>
  <cols>
    <col min="1" max="1" width="5.81640625" style="1" customWidth="1"/>
    <col min="2" max="2" width="55.08984375" style="21" customWidth="1"/>
    <col min="3" max="5" width="15.453125" style="21" customWidth="1"/>
    <col min="6" max="6" width="17.08984375" style="21" customWidth="1"/>
    <col min="7" max="7" width="19.453125" style="21" customWidth="1"/>
    <col min="8" max="32" width="15.453125" style="21" customWidth="1"/>
    <col min="33" max="33" width="15.453125" style="31" customWidth="1"/>
    <col min="34" max="48" width="10.453125" style="199"/>
    <col min="49" max="53" width="10.453125" style="21"/>
    <col min="54" max="16384" width="10.453125" style="1"/>
  </cols>
  <sheetData>
    <row r="1" spans="1:53" s="141" customFormat="1" ht="22.5" customHeight="1" x14ac:dyDescent="0.25">
      <c r="A1" s="227"/>
      <c r="B1" s="457" t="s">
        <v>173</v>
      </c>
      <c r="C1" s="457"/>
      <c r="D1" s="457"/>
      <c r="E1" s="457"/>
      <c r="F1" s="457"/>
      <c r="G1" s="457"/>
      <c r="H1" s="457"/>
      <c r="I1" s="193"/>
      <c r="J1" s="118"/>
      <c r="K1" s="226"/>
      <c r="L1" s="227"/>
      <c r="M1" s="227"/>
      <c r="N1" s="227"/>
      <c r="O1" s="227"/>
      <c r="P1" s="227"/>
      <c r="Q1" s="227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93"/>
      <c r="AG1" s="194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39"/>
      <c r="AX1" s="139"/>
      <c r="AY1" s="139"/>
      <c r="AZ1" s="139"/>
      <c r="BA1" s="139"/>
    </row>
    <row r="2" spans="1:53" s="145" customFormat="1" ht="17.25" customHeight="1" thickBot="1" x14ac:dyDescent="0.3">
      <c r="A2" s="330"/>
      <c r="B2" s="457"/>
      <c r="C2" s="457"/>
      <c r="D2" s="457"/>
      <c r="E2" s="457"/>
      <c r="F2" s="457"/>
      <c r="G2" s="457"/>
      <c r="H2" s="457"/>
      <c r="I2" s="195"/>
      <c r="J2" s="202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114"/>
      <c r="AG2" s="196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43"/>
      <c r="AX2" s="143"/>
      <c r="AY2" s="143"/>
      <c r="AZ2" s="143"/>
      <c r="BA2" s="143"/>
    </row>
    <row r="3" spans="1:53" s="141" customFormat="1" ht="31.25" customHeight="1" thickBot="1" x14ac:dyDescent="0.3">
      <c r="A3" s="227"/>
      <c r="B3" s="125" t="s">
        <v>151</v>
      </c>
      <c r="C3" s="475">
        <f>'Lieu A'!L4</f>
        <v>0</v>
      </c>
      <c r="D3" s="476"/>
      <c r="E3" s="193"/>
      <c r="F3" s="479" t="s">
        <v>0</v>
      </c>
      <c r="G3" s="480"/>
      <c r="H3" s="481">
        <f>SUM('Lieu A:END'!L8)</f>
        <v>25000</v>
      </c>
      <c r="I3" s="482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39"/>
      <c r="AX3" s="139"/>
      <c r="AY3" s="139"/>
      <c r="AZ3" s="139"/>
      <c r="BA3" s="139"/>
    </row>
    <row r="4" spans="1:53" s="146" customFormat="1" ht="31.25" customHeight="1" x14ac:dyDescent="0.25">
      <c r="A4" s="331"/>
      <c r="B4" s="125" t="s">
        <v>34</v>
      </c>
      <c r="C4" s="467">
        <f>'Lieu A'!L5</f>
        <v>0</v>
      </c>
      <c r="D4" s="468"/>
      <c r="E4" s="114"/>
      <c r="F4" s="458" t="s">
        <v>24</v>
      </c>
      <c r="G4" s="326" t="s">
        <v>111</v>
      </c>
      <c r="H4" s="461" t="str">
        <f>'Lieu A'!K10</f>
        <v>Cible Campagne</v>
      </c>
      <c r="I4" s="462"/>
      <c r="J4" s="77" t="str">
        <f>'Lieu A'!C10</f>
        <v>6-8 mois</v>
      </c>
      <c r="K4" s="65" t="str">
        <f>'Lieu A'!D10</f>
        <v>9-11 mois</v>
      </c>
      <c r="L4" s="81" t="str">
        <f>'Lieu A'!E10</f>
        <v>12-23 mois</v>
      </c>
      <c r="M4" s="81" t="str">
        <f>'Lieu A'!F10</f>
        <v>24-59 mois</v>
      </c>
      <c r="N4" s="81" t="str">
        <f>'Lieu A'!G10</f>
        <v xml:space="preserve"> 5-9 ans </v>
      </c>
      <c r="O4" s="81" t="str">
        <f>'Lieu A'!H10</f>
        <v xml:space="preserve">10-14 ans </v>
      </c>
      <c r="P4" s="82" t="str">
        <f>'Lieu A'!I10</f>
        <v xml:space="preserve"> &gt;14 ans</v>
      </c>
      <c r="Q4" s="331"/>
      <c r="R4" s="469" t="str">
        <f>'Lieu A'!J10</f>
        <v xml:space="preserve">9 mois- … </v>
      </c>
      <c r="S4" s="470"/>
      <c r="T4" s="331"/>
      <c r="U4" s="331"/>
      <c r="V4" s="331"/>
      <c r="W4" s="118"/>
      <c r="X4" s="118"/>
      <c r="Y4" s="118"/>
      <c r="Z4" s="118"/>
      <c r="AA4" s="118"/>
      <c r="AB4" s="118"/>
      <c r="AC4" s="118"/>
      <c r="AD4" s="118"/>
      <c r="AE4" s="118"/>
      <c r="AF4" s="114"/>
      <c r="AG4" s="196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43"/>
      <c r="AX4" s="143"/>
      <c r="AY4" s="143"/>
      <c r="AZ4" s="143"/>
      <c r="BA4" s="143"/>
    </row>
    <row r="5" spans="1:53" s="146" customFormat="1" ht="31.25" customHeight="1" x14ac:dyDescent="0.25">
      <c r="A5" s="331"/>
      <c r="B5" s="125" t="s">
        <v>152</v>
      </c>
      <c r="C5" s="259">
        <f>'Lieu A'!T5</f>
        <v>0</v>
      </c>
      <c r="D5" s="147"/>
      <c r="E5" s="114"/>
      <c r="F5" s="459"/>
      <c r="G5" s="221" t="s">
        <v>1</v>
      </c>
      <c r="H5" s="463">
        <f>'Lieu A'!K11</f>
        <v>0.16000000000000003</v>
      </c>
      <c r="I5" s="464"/>
      <c r="J5" s="200">
        <f>'Lieu A'!C11</f>
        <v>0.01</v>
      </c>
      <c r="K5" s="148">
        <f>'Lieu A'!D11</f>
        <v>0.01</v>
      </c>
      <c r="L5" s="148">
        <f>'Lieu A'!E11</f>
        <v>7.0000000000000007E-2</v>
      </c>
      <c r="M5" s="148">
        <f>'Lieu A'!F11</f>
        <v>7.0000000000000007E-2</v>
      </c>
      <c r="N5" s="148">
        <f>'Lieu A'!G11</f>
        <v>0</v>
      </c>
      <c r="O5" s="148">
        <f>'Lieu A'!H11</f>
        <v>0</v>
      </c>
      <c r="P5" s="204">
        <f>'Lieu A'!I11</f>
        <v>0</v>
      </c>
      <c r="Q5" s="331"/>
      <c r="R5" s="471">
        <f>'Lieu A'!J11</f>
        <v>0.15000000000000002</v>
      </c>
      <c r="S5" s="472"/>
      <c r="T5" s="331"/>
      <c r="U5" s="331"/>
      <c r="V5" s="331"/>
      <c r="W5" s="218"/>
      <c r="X5" s="218"/>
      <c r="Y5" s="218"/>
      <c r="Z5" s="218"/>
      <c r="AA5" s="218"/>
      <c r="AB5" s="218"/>
      <c r="AC5" s="218"/>
      <c r="AD5" s="218"/>
      <c r="AE5" s="218"/>
      <c r="AF5" s="114"/>
      <c r="AG5" s="196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43"/>
      <c r="AX5" s="143"/>
      <c r="AY5" s="143"/>
      <c r="AZ5" s="143"/>
      <c r="BA5" s="143"/>
    </row>
    <row r="6" spans="1:53" s="146" customFormat="1" ht="31.25" customHeight="1" thickBot="1" x14ac:dyDescent="0.3">
      <c r="A6" s="331"/>
      <c r="B6" s="114"/>
      <c r="C6" s="114"/>
      <c r="D6" s="114"/>
      <c r="E6" s="114"/>
      <c r="F6" s="460"/>
      <c r="G6" s="327" t="s">
        <v>154</v>
      </c>
      <c r="H6" s="465">
        <f>'Lieu A'!K12</f>
        <v>160.00000000000003</v>
      </c>
      <c r="I6" s="466"/>
      <c r="J6" s="26">
        <f t="shared" ref="J6:P6" si="0">SUM(H3*$R$5)</f>
        <v>3750.0000000000005</v>
      </c>
      <c r="K6" s="9">
        <f t="shared" si="0"/>
        <v>0</v>
      </c>
      <c r="L6" s="9">
        <f t="shared" si="0"/>
        <v>0</v>
      </c>
      <c r="M6" s="70">
        <f t="shared" si="0"/>
        <v>0</v>
      </c>
      <c r="N6" s="70">
        <f t="shared" si="0"/>
        <v>0</v>
      </c>
      <c r="O6" s="70">
        <f t="shared" si="0"/>
        <v>0</v>
      </c>
      <c r="P6" s="10">
        <f t="shared" si="0"/>
        <v>0</v>
      </c>
      <c r="Q6" s="331"/>
      <c r="R6" s="473">
        <f>'Lieu A'!J12</f>
        <v>150.00000000000003</v>
      </c>
      <c r="S6" s="474"/>
      <c r="T6" s="331"/>
      <c r="U6" s="331"/>
      <c r="V6" s="331"/>
      <c r="W6" s="219"/>
      <c r="X6" s="219"/>
      <c r="Y6" s="219"/>
      <c r="Z6" s="219"/>
      <c r="AA6" s="219"/>
      <c r="AB6" s="219"/>
      <c r="AC6" s="219"/>
      <c r="AD6" s="219"/>
      <c r="AE6" s="219"/>
      <c r="AF6" s="114"/>
      <c r="AG6" s="196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43"/>
      <c r="AX6" s="143"/>
      <c r="AY6" s="143"/>
      <c r="AZ6" s="143"/>
      <c r="BA6" s="143"/>
    </row>
    <row r="7" spans="1:53" s="146" customFormat="1" ht="24" customHeight="1" x14ac:dyDescent="0.25">
      <c r="A7" s="331"/>
      <c r="B7" s="114"/>
      <c r="C7" s="197"/>
      <c r="D7" s="197"/>
      <c r="E7" s="197"/>
      <c r="F7" s="114"/>
      <c r="G7" s="198"/>
      <c r="H7" s="125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96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43"/>
      <c r="AX7" s="143"/>
      <c r="AY7" s="143"/>
      <c r="AZ7" s="143"/>
      <c r="BA7" s="143"/>
    </row>
    <row r="8" spans="1:53" s="146" customFormat="1" ht="20.25" customHeight="1" x14ac:dyDescent="0.25">
      <c r="A8" s="331"/>
      <c r="B8" s="114"/>
      <c r="C8" s="149"/>
      <c r="D8" s="107"/>
      <c r="E8" s="107"/>
      <c r="F8" s="107" t="s">
        <v>31</v>
      </c>
      <c r="G8" s="477" t="str">
        <f>'Lieu A'!L7</f>
        <v>De 6 mois  à …</v>
      </c>
      <c r="H8" s="478"/>
      <c r="I8" s="114"/>
      <c r="J8" s="198" t="s">
        <v>174</v>
      </c>
      <c r="K8" s="125"/>
      <c r="L8" s="201">
        <f>'Lieu A'!O11</f>
        <v>10</v>
      </c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96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43"/>
      <c r="AX8" s="143"/>
      <c r="AY8" s="143"/>
      <c r="AZ8" s="143"/>
      <c r="BA8" s="143"/>
    </row>
    <row r="9" spans="1:53" s="331" customFormat="1" ht="20.25" customHeight="1" thickBot="1" x14ac:dyDescent="0.3">
      <c r="B9" s="114"/>
      <c r="C9" s="197"/>
      <c r="D9" s="107"/>
      <c r="E9" s="107"/>
      <c r="F9" s="107"/>
      <c r="G9" s="341"/>
      <c r="H9" s="341"/>
      <c r="I9" s="114"/>
      <c r="J9" s="198"/>
      <c r="K9" s="125"/>
      <c r="L9" s="195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96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</row>
    <row r="10" spans="1:53" s="150" customFormat="1" ht="30.65" customHeight="1" thickBot="1" x14ac:dyDescent="0.3">
      <c r="A10" s="452" t="s">
        <v>178</v>
      </c>
      <c r="B10" s="453"/>
      <c r="C10" s="342">
        <f>'Lieu A'!$R$3</f>
        <v>0</v>
      </c>
      <c r="D10" s="343">
        <f>'Lieu B'!$R$3</f>
        <v>0</v>
      </c>
      <c r="E10" s="344">
        <f>'Lieu C'!$R$3</f>
        <v>0</v>
      </c>
      <c r="F10" s="343">
        <f>'Lieu D'!$R$3</f>
        <v>0</v>
      </c>
      <c r="G10" s="344">
        <f>'Location E'!$R$3</f>
        <v>0</v>
      </c>
      <c r="H10" s="344">
        <f>'Lieu F'!$R$3</f>
        <v>0</v>
      </c>
      <c r="I10" s="343">
        <f>'Lieu G'!$R$3</f>
        <v>0</v>
      </c>
      <c r="J10" s="343">
        <f>'Lieu H'!$R$3</f>
        <v>0</v>
      </c>
      <c r="K10" s="344">
        <f>'Lieu I'!$R$3</f>
        <v>0</v>
      </c>
      <c r="L10" s="344">
        <f>'Lieu J'!$R$3</f>
        <v>0</v>
      </c>
      <c r="M10" s="343">
        <f>'Lieu K'!$R$3</f>
        <v>0</v>
      </c>
      <c r="N10" s="344">
        <f>'Lieu L'!$R$3</f>
        <v>0</v>
      </c>
      <c r="O10" s="343">
        <f>'Lieu M'!$R$3</f>
        <v>0</v>
      </c>
      <c r="P10" s="344">
        <f>'Lieu N'!$R$3</f>
        <v>0</v>
      </c>
      <c r="Q10" s="344">
        <f>'Lieu O'!$R$3</f>
        <v>0</v>
      </c>
      <c r="R10" s="343">
        <f>'Lieu P'!$R$3</f>
        <v>0</v>
      </c>
      <c r="S10" s="344">
        <f>'Lieu Q'!$R$3</f>
        <v>0</v>
      </c>
      <c r="T10" s="344">
        <f>'Lieu R'!$R$3</f>
        <v>0</v>
      </c>
      <c r="U10" s="344">
        <f>'Lieu R'!$R$3</f>
        <v>0</v>
      </c>
      <c r="V10" s="344">
        <f>'Lieu T'!$R$3</f>
        <v>0</v>
      </c>
      <c r="W10" s="343">
        <f>'Lieu U'!$R$3</f>
        <v>0</v>
      </c>
      <c r="X10" s="343">
        <f>'Lieu V'!$R$3</f>
        <v>0</v>
      </c>
      <c r="Y10" s="344">
        <f>'Lieu W'!$R$3</f>
        <v>0</v>
      </c>
      <c r="Z10" s="344">
        <f>'Lieu X'!$R$3</f>
        <v>0</v>
      </c>
      <c r="AA10" s="343">
        <f>'Lieu Y'!$R$3</f>
        <v>0</v>
      </c>
      <c r="AB10" s="344">
        <f>'Lieu Z'!$R$3</f>
        <v>0</v>
      </c>
      <c r="AC10" s="343">
        <f>'Lieu AA'!$R$3</f>
        <v>0</v>
      </c>
      <c r="AD10" s="344">
        <f>'Lieu BB'!$R$3</f>
        <v>0</v>
      </c>
      <c r="AE10" s="344">
        <f>'Lieu CC'!$R$3</f>
        <v>0</v>
      </c>
      <c r="AF10" s="343">
        <f>'Lieu DD'!$R$3</f>
        <v>0</v>
      </c>
      <c r="AG10" s="345" t="s">
        <v>2</v>
      </c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42"/>
      <c r="AX10" s="142"/>
      <c r="AY10" s="142"/>
      <c r="AZ10" s="142"/>
      <c r="BA10" s="142"/>
    </row>
    <row r="11" spans="1:53" s="141" customFormat="1" ht="27.65" customHeight="1" thickBot="1" x14ac:dyDescent="0.3">
      <c r="A11" s="454" t="s">
        <v>33</v>
      </c>
      <c r="B11" s="151" t="s">
        <v>3</v>
      </c>
      <c r="C11" s="240">
        <f>'Lieu A'!A16</f>
        <v>0</v>
      </c>
      <c r="D11" s="28">
        <f>'Lieu B'!A16</f>
        <v>0</v>
      </c>
      <c r="E11" s="152">
        <f>'Lieu C'!A16</f>
        <v>0</v>
      </c>
      <c r="F11" s="28">
        <f>'Lieu D'!A16</f>
        <v>0</v>
      </c>
      <c r="G11" s="152">
        <f>'Location E'!A16</f>
        <v>0</v>
      </c>
      <c r="H11" s="152">
        <f>'Lieu F'!A16</f>
        <v>0</v>
      </c>
      <c r="I11" s="152">
        <f>'Lieu G'!A16</f>
        <v>0</v>
      </c>
      <c r="J11" s="152">
        <f>'Lieu H'!A16</f>
        <v>0</v>
      </c>
      <c r="K11" s="152">
        <f>'Lieu I'!A16</f>
        <v>0</v>
      </c>
      <c r="L11" s="152">
        <f>'Lieu J'!A16</f>
        <v>0</v>
      </c>
      <c r="M11" s="28">
        <f>'Lieu K'!A16</f>
        <v>0</v>
      </c>
      <c r="N11" s="152">
        <f>'Lieu L'!A16</f>
        <v>0</v>
      </c>
      <c r="O11" s="28">
        <f>'Lieu M'!A16</f>
        <v>0</v>
      </c>
      <c r="P11" s="152">
        <f>'Lieu N'!A16</f>
        <v>0</v>
      </c>
      <c r="Q11" s="152">
        <f>'Lieu O'!A16</f>
        <v>0</v>
      </c>
      <c r="R11" s="28">
        <f>'Lieu P'!A16</f>
        <v>0</v>
      </c>
      <c r="S11" s="152">
        <f>'Lieu Q'!A16</f>
        <v>0</v>
      </c>
      <c r="T11" s="152">
        <f>'Lieu R'!A16</f>
        <v>0</v>
      </c>
      <c r="U11" s="152">
        <f>'Lieu S'!A16</f>
        <v>0</v>
      </c>
      <c r="V11" s="152">
        <f>'Lieu T'!A16</f>
        <v>0</v>
      </c>
      <c r="W11" s="152">
        <f>'Lieu U'!A16</f>
        <v>0</v>
      </c>
      <c r="X11" s="152">
        <f>'Lieu V'!A16</f>
        <v>0</v>
      </c>
      <c r="Y11" s="152">
        <f>'Lieu W'!A16</f>
        <v>0</v>
      </c>
      <c r="Z11" s="152">
        <f>'Lieu X'!A16</f>
        <v>0</v>
      </c>
      <c r="AA11" s="28">
        <f>'Lieu Y'!A16</f>
        <v>0</v>
      </c>
      <c r="AB11" s="152">
        <f>'Lieu Z'!A16</f>
        <v>0</v>
      </c>
      <c r="AC11" s="152">
        <f>'Lieu AA'!A16</f>
        <v>0</v>
      </c>
      <c r="AD11" s="152">
        <f>'Lieu BB'!A16</f>
        <v>0</v>
      </c>
      <c r="AE11" s="152">
        <f>'Lieu CC'!A16</f>
        <v>0</v>
      </c>
      <c r="AF11" s="28">
        <f>'Lieu DD'!A16</f>
        <v>0</v>
      </c>
      <c r="AG11" s="15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39"/>
      <c r="AX11" s="139"/>
      <c r="AY11" s="139"/>
      <c r="AZ11" s="139"/>
      <c r="BA11" s="139"/>
    </row>
    <row r="12" spans="1:53" s="141" customFormat="1" ht="23.15" customHeight="1" x14ac:dyDescent="0.25">
      <c r="A12" s="455"/>
      <c r="B12" s="154" t="s">
        <v>0</v>
      </c>
      <c r="C12" s="155">
        <f>'Lieu A'!L8</f>
        <v>1000</v>
      </c>
      <c r="D12" s="245">
        <f>'Lieu B'!L8</f>
        <v>1000</v>
      </c>
      <c r="E12" s="239">
        <f>'Lieu C'!L8</f>
        <v>1000</v>
      </c>
      <c r="F12" s="245">
        <f>'Lieu D'!L8</f>
        <v>1000</v>
      </c>
      <c r="G12" s="239">
        <f>'Location E'!L8</f>
        <v>1000</v>
      </c>
      <c r="H12" s="239">
        <f>'Lieu F'!L8</f>
        <v>1000</v>
      </c>
      <c r="I12" s="156">
        <f>'Lieu G'!L8</f>
        <v>1000</v>
      </c>
      <c r="J12" s="156">
        <f>'Lieu H'!L8</f>
        <v>1000</v>
      </c>
      <c r="K12" s="239">
        <f>'Lieu I'!L8</f>
        <v>1000</v>
      </c>
      <c r="L12" s="239">
        <f>'Lieu J'!L8</f>
        <v>1000</v>
      </c>
      <c r="M12" s="245">
        <f>'Lieu K'!L8</f>
        <v>1000</v>
      </c>
      <c r="N12" s="239">
        <f>'Lieu L'!L8</f>
        <v>1000</v>
      </c>
      <c r="O12" s="245">
        <f>'Lieu M'!L8</f>
        <v>1000</v>
      </c>
      <c r="P12" s="239">
        <f>'Lieu N'!L8</f>
        <v>1000</v>
      </c>
      <c r="Q12" s="239">
        <f>'Lieu O'!L8</f>
        <v>1000</v>
      </c>
      <c r="R12" s="245">
        <f>'Lieu P'!L8</f>
        <v>1000</v>
      </c>
      <c r="S12" s="239">
        <f>'Lieu Q'!L8</f>
        <v>1000</v>
      </c>
      <c r="T12" s="239">
        <f>'Lieu R'!L8</f>
        <v>1000</v>
      </c>
      <c r="U12" s="239">
        <f>'Lieu S'!L8</f>
        <v>1000</v>
      </c>
      <c r="V12" s="239">
        <f>'Lieu T'!L8</f>
        <v>1000</v>
      </c>
      <c r="W12" s="156">
        <f>'Lieu U'!L8</f>
        <v>1000</v>
      </c>
      <c r="X12" s="156">
        <f>'Lieu V'!L8</f>
        <v>1000</v>
      </c>
      <c r="Y12" s="239">
        <f>'Lieu W'!L8</f>
        <v>1000</v>
      </c>
      <c r="Z12" s="239">
        <f>'Lieu X'!L8</f>
        <v>1000</v>
      </c>
      <c r="AA12" s="245">
        <f>'Lieu Y'!L8</f>
        <v>0</v>
      </c>
      <c r="AB12" s="239">
        <f>'Lieu Z'!L8</f>
        <v>1000</v>
      </c>
      <c r="AC12" s="156">
        <f>'Lieu AA'!L8</f>
        <v>0</v>
      </c>
      <c r="AD12" s="239">
        <f>'Lieu BB'!L8</f>
        <v>0</v>
      </c>
      <c r="AE12" s="239">
        <f>'Lieu CC'!L8</f>
        <v>0</v>
      </c>
      <c r="AF12" s="245">
        <f>'Lieu DD'!L8</f>
        <v>0</v>
      </c>
      <c r="AG12" s="157">
        <f>SUM(C12:AF12)</f>
        <v>25000</v>
      </c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39"/>
      <c r="AX12" s="139"/>
      <c r="AY12" s="139"/>
      <c r="AZ12" s="139"/>
      <c r="BA12" s="139"/>
    </row>
    <row r="13" spans="1:53" s="339" customFormat="1" ht="23.15" customHeight="1" thickBot="1" x14ac:dyDescent="0.3">
      <c r="A13" s="456"/>
      <c r="B13" s="336" t="str">
        <f>H4</f>
        <v>Cible Campagne</v>
      </c>
      <c r="C13" s="332">
        <f>SUM(C12*$H$5)</f>
        <v>160.00000000000003</v>
      </c>
      <c r="D13" s="333">
        <f t="shared" ref="D13:AG13" si="1">SUM(D12*$H$5)</f>
        <v>160.00000000000003</v>
      </c>
      <c r="E13" s="334">
        <f t="shared" si="1"/>
        <v>160.00000000000003</v>
      </c>
      <c r="F13" s="333">
        <f t="shared" si="1"/>
        <v>160.00000000000003</v>
      </c>
      <c r="G13" s="333">
        <f t="shared" si="1"/>
        <v>160.00000000000003</v>
      </c>
      <c r="H13" s="333">
        <f t="shared" si="1"/>
        <v>160.00000000000003</v>
      </c>
      <c r="I13" s="333">
        <f t="shared" si="1"/>
        <v>160.00000000000003</v>
      </c>
      <c r="J13" s="333">
        <f t="shared" si="1"/>
        <v>160.00000000000003</v>
      </c>
      <c r="K13" s="333">
        <f t="shared" si="1"/>
        <v>160.00000000000003</v>
      </c>
      <c r="L13" s="333">
        <f t="shared" si="1"/>
        <v>160.00000000000003</v>
      </c>
      <c r="M13" s="333">
        <f t="shared" si="1"/>
        <v>160.00000000000003</v>
      </c>
      <c r="N13" s="333">
        <f t="shared" si="1"/>
        <v>160.00000000000003</v>
      </c>
      <c r="O13" s="333">
        <f t="shared" si="1"/>
        <v>160.00000000000003</v>
      </c>
      <c r="P13" s="334">
        <f t="shared" si="1"/>
        <v>160.00000000000003</v>
      </c>
      <c r="Q13" s="334">
        <f t="shared" si="1"/>
        <v>160.00000000000003</v>
      </c>
      <c r="R13" s="334">
        <f t="shared" si="1"/>
        <v>160.00000000000003</v>
      </c>
      <c r="S13" s="334">
        <f t="shared" si="1"/>
        <v>160.00000000000003</v>
      </c>
      <c r="T13" s="334">
        <f t="shared" si="1"/>
        <v>160.00000000000003</v>
      </c>
      <c r="U13" s="334">
        <f t="shared" si="1"/>
        <v>160.00000000000003</v>
      </c>
      <c r="V13" s="334">
        <f t="shared" si="1"/>
        <v>160.00000000000003</v>
      </c>
      <c r="W13" s="334">
        <f t="shared" si="1"/>
        <v>160.00000000000003</v>
      </c>
      <c r="X13" s="334">
        <f t="shared" si="1"/>
        <v>160.00000000000003</v>
      </c>
      <c r="Y13" s="334">
        <f t="shared" si="1"/>
        <v>160.00000000000003</v>
      </c>
      <c r="Z13" s="334">
        <f t="shared" si="1"/>
        <v>160.00000000000003</v>
      </c>
      <c r="AA13" s="334">
        <f t="shared" si="1"/>
        <v>0</v>
      </c>
      <c r="AB13" s="334">
        <f t="shared" si="1"/>
        <v>160.00000000000003</v>
      </c>
      <c r="AC13" s="334">
        <f t="shared" si="1"/>
        <v>0</v>
      </c>
      <c r="AD13" s="334">
        <f t="shared" si="1"/>
        <v>0</v>
      </c>
      <c r="AE13" s="334">
        <f t="shared" si="1"/>
        <v>0</v>
      </c>
      <c r="AF13" s="334">
        <f t="shared" si="1"/>
        <v>0</v>
      </c>
      <c r="AG13" s="335">
        <f t="shared" si="1"/>
        <v>4000.0000000000009</v>
      </c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8"/>
      <c r="AX13" s="338"/>
      <c r="AY13" s="338"/>
      <c r="AZ13" s="338"/>
      <c r="BA13" s="338"/>
    </row>
    <row r="14" spans="1:53" s="141" customFormat="1" ht="13.5" customHeight="1" thickBot="1" x14ac:dyDescent="0.3">
      <c r="A14" s="227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40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39"/>
      <c r="AX14" s="139"/>
      <c r="AY14" s="139"/>
      <c r="AZ14" s="139"/>
      <c r="BA14" s="139"/>
    </row>
    <row r="15" spans="1:53" s="150" customFormat="1" ht="30.65" customHeight="1" thickBot="1" x14ac:dyDescent="0.3">
      <c r="A15" s="452" t="s">
        <v>178</v>
      </c>
      <c r="B15" s="453"/>
      <c r="C15" s="342">
        <f>'Lieu A'!$R$3</f>
        <v>0</v>
      </c>
      <c r="D15" s="343">
        <f>'Lieu B'!$R$3</f>
        <v>0</v>
      </c>
      <c r="E15" s="344">
        <f>'Lieu C'!$R$3</f>
        <v>0</v>
      </c>
      <c r="F15" s="343">
        <f>'Lieu D'!$R$3</f>
        <v>0</v>
      </c>
      <c r="G15" s="344">
        <f>'Location E'!$R$3</f>
        <v>0</v>
      </c>
      <c r="H15" s="344">
        <f>'Lieu F'!$R$3</f>
        <v>0</v>
      </c>
      <c r="I15" s="343">
        <f>'Lieu G'!$R$3</f>
        <v>0</v>
      </c>
      <c r="J15" s="343">
        <f>'Lieu H'!$R$3</f>
        <v>0</v>
      </c>
      <c r="K15" s="344">
        <f>'Lieu I'!$R$3</f>
        <v>0</v>
      </c>
      <c r="L15" s="344">
        <f>'Lieu J'!$R$3</f>
        <v>0</v>
      </c>
      <c r="M15" s="343">
        <f>'Lieu K'!$R$3</f>
        <v>0</v>
      </c>
      <c r="N15" s="344">
        <f>'Lieu L'!$R$3</f>
        <v>0</v>
      </c>
      <c r="O15" s="343">
        <f>'Lieu M'!$R$3</f>
        <v>0</v>
      </c>
      <c r="P15" s="344">
        <f>'Lieu N'!$R$3</f>
        <v>0</v>
      </c>
      <c r="Q15" s="344">
        <f>'Lieu O'!$R$3</f>
        <v>0</v>
      </c>
      <c r="R15" s="343">
        <f>'Lieu P'!$R$3</f>
        <v>0</v>
      </c>
      <c r="S15" s="344">
        <f>'Lieu Q'!$R$3</f>
        <v>0</v>
      </c>
      <c r="T15" s="344">
        <f>'Lieu R'!$R$3</f>
        <v>0</v>
      </c>
      <c r="U15" s="344">
        <f>'Lieu R'!$R$3</f>
        <v>0</v>
      </c>
      <c r="V15" s="344">
        <f>'Lieu T'!$R$3</f>
        <v>0</v>
      </c>
      <c r="W15" s="343">
        <f>'Lieu U'!$R$3</f>
        <v>0</v>
      </c>
      <c r="X15" s="343">
        <f>'Lieu V'!$R$3</f>
        <v>0</v>
      </c>
      <c r="Y15" s="344">
        <f>'Lieu W'!$R$3</f>
        <v>0</v>
      </c>
      <c r="Z15" s="344">
        <f>'Lieu X'!$R$3</f>
        <v>0</v>
      </c>
      <c r="AA15" s="343">
        <f>'Lieu Y'!$R$3</f>
        <v>0</v>
      </c>
      <c r="AB15" s="344">
        <f>'Lieu Z'!$R$3</f>
        <v>0</v>
      </c>
      <c r="AC15" s="343">
        <f>'Lieu AA'!$R$3</f>
        <v>0</v>
      </c>
      <c r="AD15" s="344">
        <f>'Lieu BB'!$R$3</f>
        <v>0</v>
      </c>
      <c r="AE15" s="344">
        <f>'Lieu CC'!$R$3</f>
        <v>0</v>
      </c>
      <c r="AF15" s="343">
        <f>'Lieu DD'!$R$3</f>
        <v>0</v>
      </c>
      <c r="AG15" s="345" t="s">
        <v>2</v>
      </c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42"/>
      <c r="AX15" s="142"/>
      <c r="AY15" s="142"/>
      <c r="AZ15" s="142"/>
      <c r="BA15" s="142"/>
    </row>
    <row r="16" spans="1:53" s="141" customFormat="1" ht="23.15" customHeight="1" x14ac:dyDescent="0.25">
      <c r="A16" s="454" t="s">
        <v>179</v>
      </c>
      <c r="B16" s="159" t="str">
        <f>J4</f>
        <v>6-8 mois</v>
      </c>
      <c r="C16" s="22">
        <f>'Lieu A'!C61</f>
        <v>8</v>
      </c>
      <c r="D16" s="23">
        <f>'Lieu B'!C61</f>
        <v>8</v>
      </c>
      <c r="E16" s="177">
        <f>'Lieu C'!C61</f>
        <v>8</v>
      </c>
      <c r="F16" s="23">
        <f>'Lieu D'!C61</f>
        <v>8</v>
      </c>
      <c r="G16" s="177">
        <f>'Location E'!C61</f>
        <v>8</v>
      </c>
      <c r="H16" s="177">
        <f>'Lieu F'!C61</f>
        <v>8</v>
      </c>
      <c r="I16" s="23">
        <f>'Lieu G'!C61</f>
        <v>8</v>
      </c>
      <c r="J16" s="23">
        <f>'Lieu H'!C61</f>
        <v>8</v>
      </c>
      <c r="K16" s="177">
        <f>'Lieu I'!C61</f>
        <v>8</v>
      </c>
      <c r="L16" s="177">
        <f>'Lieu J'!C61</f>
        <v>8</v>
      </c>
      <c r="M16" s="23">
        <f>'Lieu K'!C61</f>
        <v>8</v>
      </c>
      <c r="N16" s="177">
        <f>'Lieu L'!C61</f>
        <v>8</v>
      </c>
      <c r="O16" s="23">
        <f>'Lieu M'!C61</f>
        <v>8</v>
      </c>
      <c r="P16" s="177">
        <f>'Lieu N'!C61</f>
        <v>8</v>
      </c>
      <c r="Q16" s="177">
        <f>'Lieu O'!C61</f>
        <v>8</v>
      </c>
      <c r="R16" s="23">
        <f>'Lieu P'!C61</f>
        <v>8</v>
      </c>
      <c r="S16" s="177">
        <f>'Lieu Q'!C61</f>
        <v>8</v>
      </c>
      <c r="T16" s="177">
        <f>'Lieu R'!C61</f>
        <v>8</v>
      </c>
      <c r="U16" s="177">
        <f>'Lieu S'!C61</f>
        <v>8</v>
      </c>
      <c r="V16" s="177">
        <f>'Lieu T'!C61</f>
        <v>8</v>
      </c>
      <c r="W16" s="23">
        <f>'Lieu U'!C61</f>
        <v>8</v>
      </c>
      <c r="X16" s="23">
        <f>'Lieu V'!C61</f>
        <v>8</v>
      </c>
      <c r="Y16" s="177">
        <f>'Lieu W'!C61</f>
        <v>8</v>
      </c>
      <c r="Z16" s="177">
        <f>'Lieu X'!C61</f>
        <v>8</v>
      </c>
      <c r="AA16" s="23">
        <f>'Lieu Y'!C61</f>
        <v>0</v>
      </c>
      <c r="AB16" s="177">
        <f>'Lieu Z'!C61</f>
        <v>8</v>
      </c>
      <c r="AC16" s="23">
        <f>'Lieu AA'!C61</f>
        <v>0</v>
      </c>
      <c r="AD16" s="177">
        <f>'Lieu BB'!C61</f>
        <v>0</v>
      </c>
      <c r="AE16" s="177">
        <f>'Lieu CC'!C61</f>
        <v>0</v>
      </c>
      <c r="AF16" s="23">
        <f>'Lieu DD'!C61</f>
        <v>0</v>
      </c>
      <c r="AG16" s="160">
        <f t="shared" ref="AG16:AG23" si="2">SUM(C16:AF16)</f>
        <v>200</v>
      </c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39"/>
      <c r="AX16" s="139"/>
      <c r="AY16" s="139"/>
      <c r="AZ16" s="139"/>
      <c r="BA16" s="139"/>
    </row>
    <row r="17" spans="1:53" s="141" customFormat="1" ht="23.15" customHeight="1" x14ac:dyDescent="0.25">
      <c r="A17" s="455"/>
      <c r="B17" s="161" t="str">
        <f>K4</f>
        <v>9-11 mois</v>
      </c>
      <c r="C17" s="24">
        <f>'Lieu A'!D61</f>
        <v>9</v>
      </c>
      <c r="D17" s="25">
        <f>'Lieu B'!D61</f>
        <v>9</v>
      </c>
      <c r="E17" s="179">
        <f>'Lieu C'!D61</f>
        <v>9</v>
      </c>
      <c r="F17" s="25">
        <f>'Lieu D'!D61</f>
        <v>9</v>
      </c>
      <c r="G17" s="179">
        <f>'Location E'!D61</f>
        <v>9</v>
      </c>
      <c r="H17" s="179">
        <f>'Lieu F'!D61</f>
        <v>9</v>
      </c>
      <c r="I17" s="224">
        <f>'Lieu G'!D61</f>
        <v>9</v>
      </c>
      <c r="J17" s="224">
        <f>'Lieu H'!D61</f>
        <v>9</v>
      </c>
      <c r="K17" s="179">
        <f>'Lieu I'!D61</f>
        <v>9</v>
      </c>
      <c r="L17" s="179">
        <f>'Lieu J'!D61</f>
        <v>9</v>
      </c>
      <c r="M17" s="25">
        <f>'Lieu K'!D61</f>
        <v>9</v>
      </c>
      <c r="N17" s="179">
        <f>'Lieu L'!D61</f>
        <v>9</v>
      </c>
      <c r="O17" s="25">
        <f>'Lieu M'!D61</f>
        <v>9</v>
      </c>
      <c r="P17" s="179">
        <f>'Lieu N'!D61</f>
        <v>9</v>
      </c>
      <c r="Q17" s="179">
        <f>'Lieu O'!D61</f>
        <v>9</v>
      </c>
      <c r="R17" s="25">
        <f>'Lieu P'!D61</f>
        <v>9</v>
      </c>
      <c r="S17" s="179">
        <f>'Lieu Q'!D61</f>
        <v>9</v>
      </c>
      <c r="T17" s="179">
        <f>'Lieu R'!D61</f>
        <v>9</v>
      </c>
      <c r="U17" s="179">
        <f>'Lieu S'!D61</f>
        <v>9</v>
      </c>
      <c r="V17" s="179">
        <f>'Lieu T'!D61</f>
        <v>9</v>
      </c>
      <c r="W17" s="224">
        <f>'Lieu U'!D61</f>
        <v>9</v>
      </c>
      <c r="X17" s="224">
        <f>'Lieu V'!D61</f>
        <v>9</v>
      </c>
      <c r="Y17" s="179">
        <f>'Lieu W'!D61</f>
        <v>9</v>
      </c>
      <c r="Z17" s="179">
        <f>'Lieu X'!D61</f>
        <v>9</v>
      </c>
      <c r="AA17" s="25">
        <f>'Lieu Y'!D61</f>
        <v>0</v>
      </c>
      <c r="AB17" s="179">
        <f>'Lieu Z'!D61</f>
        <v>9</v>
      </c>
      <c r="AC17" s="224">
        <f>'Lieu AA'!D61</f>
        <v>0</v>
      </c>
      <c r="AD17" s="179">
        <f>'Lieu BB'!D61</f>
        <v>0</v>
      </c>
      <c r="AE17" s="179">
        <f>'Lieu CC'!D61</f>
        <v>0</v>
      </c>
      <c r="AF17" s="25">
        <f>'Lieu DD'!D61</f>
        <v>0</v>
      </c>
      <c r="AG17" s="162">
        <f t="shared" si="2"/>
        <v>225</v>
      </c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39"/>
      <c r="AX17" s="139"/>
      <c r="AY17" s="139"/>
      <c r="AZ17" s="139"/>
      <c r="BA17" s="139"/>
    </row>
    <row r="18" spans="1:53" s="141" customFormat="1" ht="23.15" customHeight="1" x14ac:dyDescent="0.25">
      <c r="A18" s="455"/>
      <c r="B18" s="161" t="str">
        <f>L4</f>
        <v>12-23 mois</v>
      </c>
      <c r="C18" s="24">
        <f>'Lieu A'!E61</f>
        <v>70</v>
      </c>
      <c r="D18" s="25">
        <f>'Lieu B'!E61</f>
        <v>70</v>
      </c>
      <c r="E18" s="179">
        <f>'Lieu C'!E61</f>
        <v>70</v>
      </c>
      <c r="F18" s="25">
        <f>'Lieu D'!E61</f>
        <v>70</v>
      </c>
      <c r="G18" s="179">
        <f>'Location E'!E61</f>
        <v>70</v>
      </c>
      <c r="H18" s="179">
        <f>'Lieu F'!E61</f>
        <v>70</v>
      </c>
      <c r="I18" s="25">
        <f>'Lieu G'!E61</f>
        <v>70</v>
      </c>
      <c r="J18" s="25">
        <f>'Lieu H'!E61</f>
        <v>70</v>
      </c>
      <c r="K18" s="179">
        <f>'Lieu I'!E61</f>
        <v>70</v>
      </c>
      <c r="L18" s="179">
        <f>'Lieu J'!E61</f>
        <v>70</v>
      </c>
      <c r="M18" s="25">
        <f>'Lieu K'!E61</f>
        <v>70</v>
      </c>
      <c r="N18" s="179">
        <f>'Lieu L'!E61</f>
        <v>70</v>
      </c>
      <c r="O18" s="25">
        <f>'Lieu M'!E61</f>
        <v>70</v>
      </c>
      <c r="P18" s="179">
        <f>'Lieu N'!E61</f>
        <v>70</v>
      </c>
      <c r="Q18" s="179">
        <f>'Lieu O'!E61</f>
        <v>70</v>
      </c>
      <c r="R18" s="25">
        <f>'Lieu P'!E61</f>
        <v>70</v>
      </c>
      <c r="S18" s="179">
        <f>'Lieu Q'!E61</f>
        <v>70</v>
      </c>
      <c r="T18" s="179">
        <f>'Lieu R'!E61</f>
        <v>70</v>
      </c>
      <c r="U18" s="179">
        <f>'Lieu S'!E61</f>
        <v>70</v>
      </c>
      <c r="V18" s="179">
        <f>'Lieu T'!E61</f>
        <v>70</v>
      </c>
      <c r="W18" s="25">
        <f>'Lieu U'!E61</f>
        <v>70</v>
      </c>
      <c r="X18" s="25">
        <f>'Lieu V'!E61</f>
        <v>70</v>
      </c>
      <c r="Y18" s="179">
        <f>'Lieu W'!E61</f>
        <v>70</v>
      </c>
      <c r="Z18" s="179">
        <f>'Lieu X'!E61</f>
        <v>70</v>
      </c>
      <c r="AA18" s="25">
        <f>'Lieu Y'!E61</f>
        <v>0</v>
      </c>
      <c r="AB18" s="179">
        <f>'Lieu Z'!E61</f>
        <v>70</v>
      </c>
      <c r="AC18" s="25">
        <f>'Lieu AA'!E61</f>
        <v>0</v>
      </c>
      <c r="AD18" s="179">
        <f>'Lieu BB'!E61</f>
        <v>0</v>
      </c>
      <c r="AE18" s="179">
        <f>'Lieu CC'!E61</f>
        <v>0</v>
      </c>
      <c r="AF18" s="25">
        <f>'Lieu DD'!E61</f>
        <v>0</v>
      </c>
      <c r="AG18" s="162">
        <f t="shared" si="2"/>
        <v>1750</v>
      </c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39"/>
      <c r="AX18" s="139"/>
      <c r="AY18" s="139"/>
      <c r="AZ18" s="139"/>
      <c r="BA18" s="139"/>
    </row>
    <row r="19" spans="1:53" s="141" customFormat="1" ht="23.15" customHeight="1" x14ac:dyDescent="0.25">
      <c r="A19" s="455"/>
      <c r="B19" s="161" t="str">
        <f>M4</f>
        <v>24-59 mois</v>
      </c>
      <c r="C19" s="24">
        <f>'Lieu A'!F61</f>
        <v>50</v>
      </c>
      <c r="D19" s="25">
        <f>'Lieu B'!F61</f>
        <v>50</v>
      </c>
      <c r="E19" s="179">
        <f>'Lieu C'!F61</f>
        <v>50</v>
      </c>
      <c r="F19" s="25">
        <f>'Lieu D'!F61</f>
        <v>50</v>
      </c>
      <c r="G19" s="179">
        <f>'Location E'!F61</f>
        <v>50</v>
      </c>
      <c r="H19" s="179">
        <f>'Lieu F'!F61</f>
        <v>50</v>
      </c>
      <c r="I19" s="25">
        <f>'Lieu G'!F61</f>
        <v>50</v>
      </c>
      <c r="J19" s="25">
        <f>'Lieu H'!F61</f>
        <v>50</v>
      </c>
      <c r="K19" s="179">
        <f>'Lieu I'!F61</f>
        <v>50</v>
      </c>
      <c r="L19" s="179">
        <f>'Lieu J'!F61</f>
        <v>50</v>
      </c>
      <c r="M19" s="25">
        <f>'Lieu K'!F61</f>
        <v>50</v>
      </c>
      <c r="N19" s="179">
        <f>'Lieu L'!F61</f>
        <v>50</v>
      </c>
      <c r="O19" s="25">
        <f>'Lieu M'!F61</f>
        <v>50</v>
      </c>
      <c r="P19" s="179">
        <f>'Lieu N'!F61</f>
        <v>50</v>
      </c>
      <c r="Q19" s="179">
        <f>'Lieu O'!F61</f>
        <v>50</v>
      </c>
      <c r="R19" s="25">
        <f>'Lieu P'!F61</f>
        <v>50</v>
      </c>
      <c r="S19" s="179">
        <f>'Lieu Q'!F61</f>
        <v>50</v>
      </c>
      <c r="T19" s="179">
        <f>'Lieu R'!F61</f>
        <v>50</v>
      </c>
      <c r="U19" s="179">
        <f>'Lieu S'!F61</f>
        <v>50</v>
      </c>
      <c r="V19" s="179">
        <f>'Lieu T'!F61</f>
        <v>50</v>
      </c>
      <c r="W19" s="25">
        <f>'Lieu U'!F61</f>
        <v>50</v>
      </c>
      <c r="X19" s="25">
        <f>'Lieu V'!F61</f>
        <v>50</v>
      </c>
      <c r="Y19" s="179">
        <f>'Lieu W'!F61</f>
        <v>50</v>
      </c>
      <c r="Z19" s="179">
        <f>'Lieu X'!F61</f>
        <v>50</v>
      </c>
      <c r="AA19" s="25">
        <f>'Lieu Y'!F61</f>
        <v>0</v>
      </c>
      <c r="AB19" s="179">
        <f>'Lieu Z'!F61</f>
        <v>50</v>
      </c>
      <c r="AC19" s="25">
        <f>'Lieu AA'!F61</f>
        <v>0</v>
      </c>
      <c r="AD19" s="179">
        <f>'Lieu BB'!F61</f>
        <v>0</v>
      </c>
      <c r="AE19" s="179">
        <f>'Lieu CC'!F61</f>
        <v>0</v>
      </c>
      <c r="AF19" s="25">
        <f>'Lieu DD'!F61</f>
        <v>0</v>
      </c>
      <c r="AG19" s="162">
        <f t="shared" si="2"/>
        <v>1250</v>
      </c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39"/>
      <c r="AX19" s="139"/>
      <c r="AY19" s="139"/>
      <c r="AZ19" s="139"/>
      <c r="BA19" s="139"/>
    </row>
    <row r="20" spans="1:53" s="141" customFormat="1" ht="23.15" customHeight="1" x14ac:dyDescent="0.25">
      <c r="A20" s="455"/>
      <c r="B20" s="222" t="str">
        <f>N4</f>
        <v xml:space="preserve"> 5-9 ans </v>
      </c>
      <c r="C20" s="24">
        <f>'Lieu A'!G61</f>
        <v>0</v>
      </c>
      <c r="D20" s="25">
        <f>'Lieu B'!G61</f>
        <v>0</v>
      </c>
      <c r="E20" s="179">
        <f>'Lieu C'!G61</f>
        <v>0</v>
      </c>
      <c r="F20" s="25">
        <f>'Lieu D'!G61</f>
        <v>0</v>
      </c>
      <c r="G20" s="179">
        <f>'Location E'!G61</f>
        <v>0</v>
      </c>
      <c r="H20" s="179">
        <f>'Lieu F'!G61</f>
        <v>0</v>
      </c>
      <c r="I20" s="25">
        <f>'Lieu G'!G61</f>
        <v>0</v>
      </c>
      <c r="J20" s="25">
        <f>'Lieu H'!G61</f>
        <v>0</v>
      </c>
      <c r="K20" s="179">
        <f>'Lieu I'!G61</f>
        <v>0</v>
      </c>
      <c r="L20" s="179">
        <f>'Lieu J'!G61</f>
        <v>0</v>
      </c>
      <c r="M20" s="25">
        <f>'Lieu K'!G61</f>
        <v>0</v>
      </c>
      <c r="N20" s="179">
        <f>'Lieu L'!G61</f>
        <v>0</v>
      </c>
      <c r="O20" s="25">
        <f>'Lieu M'!G61</f>
        <v>0</v>
      </c>
      <c r="P20" s="179">
        <f>'Lieu N'!G61</f>
        <v>0</v>
      </c>
      <c r="Q20" s="179">
        <f>'Lieu O'!G61</f>
        <v>0</v>
      </c>
      <c r="R20" s="25">
        <f>'Lieu P'!G61</f>
        <v>0</v>
      </c>
      <c r="S20" s="179">
        <f>'Lieu Q'!G61</f>
        <v>0</v>
      </c>
      <c r="T20" s="179">
        <f>'Lieu R'!G61</f>
        <v>0</v>
      </c>
      <c r="U20" s="179">
        <f>'Lieu S'!G61</f>
        <v>0</v>
      </c>
      <c r="V20" s="179">
        <f>'Lieu T'!G61</f>
        <v>0</v>
      </c>
      <c r="W20" s="25">
        <f>'Lieu U'!G61</f>
        <v>0</v>
      </c>
      <c r="X20" s="25">
        <f>'Lieu V'!G61</f>
        <v>0</v>
      </c>
      <c r="Y20" s="179">
        <f>'Lieu W'!G61</f>
        <v>0</v>
      </c>
      <c r="Z20" s="179">
        <f>'Lieu X'!G61</f>
        <v>0</v>
      </c>
      <c r="AA20" s="25">
        <f>'Lieu Y'!G61</f>
        <v>0</v>
      </c>
      <c r="AB20" s="179">
        <f>'Lieu Z'!G61</f>
        <v>0</v>
      </c>
      <c r="AC20" s="25">
        <f>'Lieu AA'!G61</f>
        <v>0</v>
      </c>
      <c r="AD20" s="179">
        <f>'Lieu BB'!G61</f>
        <v>0</v>
      </c>
      <c r="AE20" s="179">
        <f>'Lieu CC'!G61</f>
        <v>0</v>
      </c>
      <c r="AF20" s="25">
        <f>'Lieu DD'!G61</f>
        <v>0</v>
      </c>
      <c r="AG20" s="225">
        <f t="shared" si="2"/>
        <v>0</v>
      </c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39"/>
      <c r="AX20" s="139"/>
      <c r="AY20" s="139"/>
      <c r="AZ20" s="139"/>
      <c r="BA20" s="139"/>
    </row>
    <row r="21" spans="1:53" s="141" customFormat="1" ht="23.15" customHeight="1" x14ac:dyDescent="0.25">
      <c r="A21" s="455"/>
      <c r="B21" s="163" t="str">
        <f>O4</f>
        <v xml:space="preserve">10-14 ans </v>
      </c>
      <c r="C21" s="24">
        <f>'Lieu A'!H61</f>
        <v>0</v>
      </c>
      <c r="D21" s="25">
        <f>'Lieu B'!H61</f>
        <v>0</v>
      </c>
      <c r="E21" s="179">
        <f>'Lieu C'!H61</f>
        <v>0</v>
      </c>
      <c r="F21" s="25">
        <f>'Lieu D'!H61</f>
        <v>0</v>
      </c>
      <c r="G21" s="179">
        <f>'Location E'!H61</f>
        <v>0</v>
      </c>
      <c r="H21" s="179">
        <f>'Lieu F'!H61</f>
        <v>0</v>
      </c>
      <c r="I21" s="224">
        <f>'Lieu G'!H61</f>
        <v>0</v>
      </c>
      <c r="J21" s="224">
        <f>'Lieu H'!H61</f>
        <v>0</v>
      </c>
      <c r="K21" s="179">
        <f>'Lieu I'!H61</f>
        <v>0</v>
      </c>
      <c r="L21" s="179">
        <f>'Lieu J'!H61</f>
        <v>0</v>
      </c>
      <c r="M21" s="25">
        <f>'Lieu K'!H61</f>
        <v>0</v>
      </c>
      <c r="N21" s="179">
        <f>'Lieu L'!H61</f>
        <v>0</v>
      </c>
      <c r="O21" s="25">
        <f>'Lieu M'!H61</f>
        <v>0</v>
      </c>
      <c r="P21" s="179">
        <f>'Lieu N'!H61</f>
        <v>0</v>
      </c>
      <c r="Q21" s="179">
        <f>'Lieu O'!H61</f>
        <v>0</v>
      </c>
      <c r="R21" s="25">
        <f>'Lieu P'!H61</f>
        <v>0</v>
      </c>
      <c r="S21" s="179">
        <f>'Lieu Q'!H61</f>
        <v>0</v>
      </c>
      <c r="T21" s="179">
        <f>'Lieu R'!H61</f>
        <v>0</v>
      </c>
      <c r="U21" s="179">
        <f>'Lieu S'!H61</f>
        <v>0</v>
      </c>
      <c r="V21" s="179">
        <f>'Lieu T'!H61</f>
        <v>0</v>
      </c>
      <c r="W21" s="224">
        <f>'Lieu U'!H61</f>
        <v>0</v>
      </c>
      <c r="X21" s="224">
        <f>'Lieu V'!H61</f>
        <v>0</v>
      </c>
      <c r="Y21" s="179">
        <f>'Lieu W'!H61</f>
        <v>0</v>
      </c>
      <c r="Z21" s="179">
        <f>'Lieu X'!H61</f>
        <v>0</v>
      </c>
      <c r="AA21" s="25">
        <f>'Lieu Y'!H61</f>
        <v>0</v>
      </c>
      <c r="AB21" s="179">
        <f>'Lieu Z'!H61</f>
        <v>0</v>
      </c>
      <c r="AC21" s="224">
        <f>'Lieu AA'!H61</f>
        <v>0</v>
      </c>
      <c r="AD21" s="179">
        <f>'Lieu BB'!H61</f>
        <v>0</v>
      </c>
      <c r="AE21" s="179">
        <f>'Lieu CC'!H61</f>
        <v>0</v>
      </c>
      <c r="AF21" s="25">
        <f>'Lieu DD'!H61</f>
        <v>0</v>
      </c>
      <c r="AG21" s="225">
        <f t="shared" si="2"/>
        <v>0</v>
      </c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39"/>
      <c r="AX21" s="139"/>
      <c r="AY21" s="139"/>
      <c r="AZ21" s="139"/>
      <c r="BA21" s="139"/>
    </row>
    <row r="22" spans="1:53" s="141" customFormat="1" ht="23.15" customHeight="1" thickBot="1" x14ac:dyDescent="0.3">
      <c r="A22" s="455"/>
      <c r="B22" s="163" t="str">
        <f>P4</f>
        <v xml:space="preserve"> &gt;14 ans</v>
      </c>
      <c r="C22" s="223">
        <f>'Lieu A'!I61</f>
        <v>0</v>
      </c>
      <c r="D22" s="224">
        <f>'Lieu B'!I61</f>
        <v>0</v>
      </c>
      <c r="E22" s="241">
        <f>'Lieu C'!I61</f>
        <v>0</v>
      </c>
      <c r="F22" s="224">
        <f>'Lieu D'!I61</f>
        <v>0</v>
      </c>
      <c r="G22" s="241">
        <f>'Location E'!I61</f>
        <v>0</v>
      </c>
      <c r="H22" s="241">
        <f>'Lieu F'!I61</f>
        <v>0</v>
      </c>
      <c r="I22" s="27">
        <f>'Lieu G'!I61</f>
        <v>0</v>
      </c>
      <c r="J22" s="27">
        <f>'Lieu H'!I61</f>
        <v>0</v>
      </c>
      <c r="K22" s="241">
        <f>'Lieu I'!I61</f>
        <v>0</v>
      </c>
      <c r="L22" s="241">
        <f>'Lieu J'!I61</f>
        <v>0</v>
      </c>
      <c r="M22" s="224">
        <f>'Lieu K'!I61</f>
        <v>0</v>
      </c>
      <c r="N22" s="241">
        <f>'Lieu L'!I61</f>
        <v>0</v>
      </c>
      <c r="O22" s="224">
        <f>'Lieu M'!I61</f>
        <v>0</v>
      </c>
      <c r="P22" s="241">
        <f>'Lieu N'!I61</f>
        <v>0</v>
      </c>
      <c r="Q22" s="241">
        <f>'Lieu O'!I61</f>
        <v>0</v>
      </c>
      <c r="R22" s="224">
        <f>'Lieu P'!I61</f>
        <v>0</v>
      </c>
      <c r="S22" s="241">
        <f>'Lieu Q'!I61</f>
        <v>0</v>
      </c>
      <c r="T22" s="241">
        <f>'Lieu R'!I61</f>
        <v>0</v>
      </c>
      <c r="U22" s="241">
        <f>'Lieu S'!I61</f>
        <v>0</v>
      </c>
      <c r="V22" s="241">
        <f>'Lieu T'!I61</f>
        <v>0</v>
      </c>
      <c r="W22" s="27">
        <f>'Lieu U'!I61</f>
        <v>0</v>
      </c>
      <c r="X22" s="27">
        <f>'Lieu V'!I61</f>
        <v>0</v>
      </c>
      <c r="Y22" s="241">
        <f>'Lieu W'!I61</f>
        <v>0</v>
      </c>
      <c r="Z22" s="241">
        <f>'Lieu X'!I61</f>
        <v>0</v>
      </c>
      <c r="AA22" s="224">
        <f>'Lieu Y'!I61</f>
        <v>0</v>
      </c>
      <c r="AB22" s="241">
        <f>'Lieu Z'!I61</f>
        <v>0</v>
      </c>
      <c r="AC22" s="27">
        <f>'Lieu AA'!I61</f>
        <v>0</v>
      </c>
      <c r="AD22" s="241">
        <f>'Lieu BB'!I61</f>
        <v>0</v>
      </c>
      <c r="AE22" s="241">
        <f>'Lieu CC'!I61</f>
        <v>0</v>
      </c>
      <c r="AF22" s="224">
        <f>'Lieu DD'!I61</f>
        <v>0</v>
      </c>
      <c r="AG22" s="164">
        <f t="shared" si="2"/>
        <v>0</v>
      </c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39"/>
      <c r="AX22" s="139"/>
      <c r="AY22" s="139"/>
      <c r="AZ22" s="139"/>
      <c r="BA22" s="139"/>
    </row>
    <row r="23" spans="1:53" s="329" customFormat="1" ht="23.25" customHeight="1" thickBot="1" x14ac:dyDescent="0.3">
      <c r="A23" s="456"/>
      <c r="B23" s="328" t="s">
        <v>175</v>
      </c>
      <c r="C23" s="165">
        <f t="shared" ref="C23:AF23" si="3">SUM(C16:C22)</f>
        <v>137</v>
      </c>
      <c r="D23" s="166">
        <f t="shared" si="3"/>
        <v>137</v>
      </c>
      <c r="E23" s="242">
        <f t="shared" si="3"/>
        <v>137</v>
      </c>
      <c r="F23" s="166">
        <f t="shared" si="3"/>
        <v>137</v>
      </c>
      <c r="G23" s="242">
        <f t="shared" si="3"/>
        <v>137</v>
      </c>
      <c r="H23" s="242">
        <f t="shared" si="3"/>
        <v>137</v>
      </c>
      <c r="I23" s="242">
        <f t="shared" si="3"/>
        <v>137</v>
      </c>
      <c r="J23" s="242">
        <f t="shared" si="3"/>
        <v>137</v>
      </c>
      <c r="K23" s="242">
        <f t="shared" si="3"/>
        <v>137</v>
      </c>
      <c r="L23" s="242">
        <f t="shared" si="3"/>
        <v>137</v>
      </c>
      <c r="M23" s="166">
        <f t="shared" si="3"/>
        <v>137</v>
      </c>
      <c r="N23" s="242">
        <f t="shared" si="3"/>
        <v>137</v>
      </c>
      <c r="O23" s="166">
        <f t="shared" si="3"/>
        <v>137</v>
      </c>
      <c r="P23" s="242">
        <f t="shared" si="3"/>
        <v>137</v>
      </c>
      <c r="Q23" s="242">
        <f t="shared" si="3"/>
        <v>137</v>
      </c>
      <c r="R23" s="166">
        <f t="shared" si="3"/>
        <v>137</v>
      </c>
      <c r="S23" s="242">
        <f t="shared" si="3"/>
        <v>137</v>
      </c>
      <c r="T23" s="242">
        <f t="shared" si="3"/>
        <v>137</v>
      </c>
      <c r="U23" s="242">
        <f t="shared" si="3"/>
        <v>137</v>
      </c>
      <c r="V23" s="242">
        <f t="shared" si="3"/>
        <v>137</v>
      </c>
      <c r="W23" s="242">
        <f t="shared" si="3"/>
        <v>137</v>
      </c>
      <c r="X23" s="242">
        <f t="shared" si="3"/>
        <v>137</v>
      </c>
      <c r="Y23" s="242">
        <f t="shared" si="3"/>
        <v>137</v>
      </c>
      <c r="Z23" s="242">
        <f t="shared" si="3"/>
        <v>137</v>
      </c>
      <c r="AA23" s="166">
        <f t="shared" si="3"/>
        <v>0</v>
      </c>
      <c r="AB23" s="242">
        <f t="shared" si="3"/>
        <v>137</v>
      </c>
      <c r="AC23" s="242">
        <f t="shared" si="3"/>
        <v>0</v>
      </c>
      <c r="AD23" s="242">
        <f t="shared" si="3"/>
        <v>0</v>
      </c>
      <c r="AE23" s="242">
        <f t="shared" si="3"/>
        <v>0</v>
      </c>
      <c r="AF23" s="166">
        <f t="shared" si="3"/>
        <v>0</v>
      </c>
      <c r="AG23" s="167">
        <f t="shared" si="2"/>
        <v>3425</v>
      </c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43"/>
      <c r="AX23" s="143"/>
      <c r="AY23" s="143"/>
      <c r="AZ23" s="143"/>
      <c r="BA23" s="143"/>
    </row>
    <row r="24" spans="1:53" s="238" customFormat="1" ht="21.75" customHeight="1" thickBot="1" x14ac:dyDescent="0.3">
      <c r="B24" s="213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37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</row>
    <row r="25" spans="1:53" s="150" customFormat="1" ht="30.65" customHeight="1" thickBot="1" x14ac:dyDescent="0.3">
      <c r="A25" s="452" t="s">
        <v>178</v>
      </c>
      <c r="B25" s="453"/>
      <c r="C25" s="342">
        <f>'Lieu A'!$R$3</f>
        <v>0</v>
      </c>
      <c r="D25" s="343">
        <f>'Lieu B'!$R$3</f>
        <v>0</v>
      </c>
      <c r="E25" s="344">
        <f>'Lieu C'!$R$3</f>
        <v>0</v>
      </c>
      <c r="F25" s="343">
        <f>'Lieu D'!$R$3</f>
        <v>0</v>
      </c>
      <c r="G25" s="344">
        <f>'Location E'!$R$3</f>
        <v>0</v>
      </c>
      <c r="H25" s="344">
        <f>'Lieu F'!$R$3</f>
        <v>0</v>
      </c>
      <c r="I25" s="343">
        <f>'Lieu G'!$R$3</f>
        <v>0</v>
      </c>
      <c r="J25" s="343">
        <f>'Lieu H'!$R$3</f>
        <v>0</v>
      </c>
      <c r="K25" s="344">
        <f>'Lieu I'!$R$3</f>
        <v>0</v>
      </c>
      <c r="L25" s="344">
        <f>'Lieu J'!$R$3</f>
        <v>0</v>
      </c>
      <c r="M25" s="343">
        <f>'Lieu K'!$R$3</f>
        <v>0</v>
      </c>
      <c r="N25" s="344">
        <f>'Lieu L'!$R$3</f>
        <v>0</v>
      </c>
      <c r="O25" s="343">
        <f>'Lieu M'!$R$3</f>
        <v>0</v>
      </c>
      <c r="P25" s="344">
        <f>'Lieu N'!$R$3</f>
        <v>0</v>
      </c>
      <c r="Q25" s="344">
        <f>'Lieu O'!$R$3</f>
        <v>0</v>
      </c>
      <c r="R25" s="343">
        <f>'Lieu P'!$R$3</f>
        <v>0</v>
      </c>
      <c r="S25" s="344">
        <f>'Lieu Q'!$R$3</f>
        <v>0</v>
      </c>
      <c r="T25" s="344">
        <f>'Lieu R'!$R$3</f>
        <v>0</v>
      </c>
      <c r="U25" s="344">
        <f>'Lieu R'!$R$3</f>
        <v>0</v>
      </c>
      <c r="V25" s="344">
        <f>'Lieu T'!$R$3</f>
        <v>0</v>
      </c>
      <c r="W25" s="343">
        <f>'Lieu U'!$R$3</f>
        <v>0</v>
      </c>
      <c r="X25" s="343">
        <f>'Lieu V'!$R$3</f>
        <v>0</v>
      </c>
      <c r="Y25" s="344">
        <f>'Lieu W'!$R$3</f>
        <v>0</v>
      </c>
      <c r="Z25" s="344">
        <f>'Lieu X'!$R$3</f>
        <v>0</v>
      </c>
      <c r="AA25" s="343">
        <f>'Lieu Y'!$R$3</f>
        <v>0</v>
      </c>
      <c r="AB25" s="344">
        <f>'Lieu Z'!$R$3</f>
        <v>0</v>
      </c>
      <c r="AC25" s="343">
        <f>'Lieu AA'!$R$3</f>
        <v>0</v>
      </c>
      <c r="AD25" s="344">
        <f>'Lieu BB'!$R$3</f>
        <v>0</v>
      </c>
      <c r="AE25" s="344">
        <f>'Lieu CC'!$R$3</f>
        <v>0</v>
      </c>
      <c r="AF25" s="343">
        <f>'Lieu DD'!$R$3</f>
        <v>0</v>
      </c>
      <c r="AG25" s="345" t="s">
        <v>2</v>
      </c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42"/>
      <c r="AX25" s="142"/>
      <c r="AY25" s="142"/>
      <c r="AZ25" s="142"/>
      <c r="BA25" s="142"/>
    </row>
    <row r="26" spans="1:53" s="168" customFormat="1" ht="23.25" customHeight="1" x14ac:dyDescent="0.25">
      <c r="A26" s="454" t="s">
        <v>176</v>
      </c>
      <c r="B26" s="159" t="str">
        <f>K4</f>
        <v>9-11 mois</v>
      </c>
      <c r="C26" s="169">
        <f>'Lieu A'!L61</f>
        <v>0.9</v>
      </c>
      <c r="D26" s="170">
        <f>'Lieu B'!L61</f>
        <v>0.9</v>
      </c>
      <c r="E26" s="243">
        <f>'Lieu C'!L61</f>
        <v>0.9</v>
      </c>
      <c r="F26" s="170">
        <f>'Lieu D'!L61</f>
        <v>0.9</v>
      </c>
      <c r="G26" s="243">
        <f>'Location E'!L61</f>
        <v>0.9</v>
      </c>
      <c r="H26" s="243">
        <f>'Lieu F'!L61</f>
        <v>0.9</v>
      </c>
      <c r="I26" s="170">
        <f>'Lieu G'!L61</f>
        <v>0.9</v>
      </c>
      <c r="J26" s="170">
        <f>'Lieu H'!L61</f>
        <v>0.9</v>
      </c>
      <c r="K26" s="243">
        <f>'Lieu I'!L61</f>
        <v>0.9</v>
      </c>
      <c r="L26" s="243">
        <f>'Lieu J'!L61</f>
        <v>0.9</v>
      </c>
      <c r="M26" s="170">
        <f>'Lieu K'!L61</f>
        <v>0.9</v>
      </c>
      <c r="N26" s="243">
        <f>'Lieu L'!L61</f>
        <v>0.9</v>
      </c>
      <c r="O26" s="170">
        <f>'Lieu M'!L61</f>
        <v>0.9</v>
      </c>
      <c r="P26" s="243">
        <f>'Lieu N'!L61</f>
        <v>0.9</v>
      </c>
      <c r="Q26" s="243">
        <f>'Lieu O'!L61</f>
        <v>0.9</v>
      </c>
      <c r="R26" s="170">
        <f>'Lieu P'!L61</f>
        <v>0.9</v>
      </c>
      <c r="S26" s="243">
        <f>'Lieu Q'!L61</f>
        <v>0.9</v>
      </c>
      <c r="T26" s="243">
        <f>'Lieu R'!L61</f>
        <v>0.9</v>
      </c>
      <c r="U26" s="243">
        <f>'Lieu S'!L61</f>
        <v>0.9</v>
      </c>
      <c r="V26" s="243">
        <f>'Lieu T'!L61</f>
        <v>0.9</v>
      </c>
      <c r="W26" s="170">
        <f>'Lieu U'!L61</f>
        <v>0.9</v>
      </c>
      <c r="X26" s="170">
        <f>'Lieu V'!L61</f>
        <v>0.9</v>
      </c>
      <c r="Y26" s="243">
        <f>'Lieu W'!L61</f>
        <v>0.9</v>
      </c>
      <c r="Z26" s="243">
        <f>'Lieu X'!L61</f>
        <v>0.9</v>
      </c>
      <c r="AA26" s="170">
        <f>'Lieu Y'!L61</f>
        <v>0</v>
      </c>
      <c r="AB26" s="243">
        <f>'Lieu Z'!L61</f>
        <v>0.9</v>
      </c>
      <c r="AC26" s="170">
        <f>'Lieu AA'!L61</f>
        <v>0</v>
      </c>
      <c r="AD26" s="243">
        <f>'Lieu BB'!L61</f>
        <v>0</v>
      </c>
      <c r="AE26" s="243">
        <f>'Lieu CC'!L61</f>
        <v>0</v>
      </c>
      <c r="AF26" s="170">
        <f>'Lieu DD'!L61</f>
        <v>0</v>
      </c>
      <c r="AG26" s="171" t="e">
        <f>AG17/K6</f>
        <v>#DIV/0!</v>
      </c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43"/>
      <c r="AX26" s="143"/>
      <c r="AY26" s="143"/>
      <c r="AZ26" s="143"/>
      <c r="BA26" s="143"/>
    </row>
    <row r="27" spans="1:53" s="168" customFormat="1" ht="23.25" customHeight="1" x14ac:dyDescent="0.25">
      <c r="A27" s="455"/>
      <c r="B27" s="161" t="str">
        <f>L4</f>
        <v>12-23 mois</v>
      </c>
      <c r="C27" s="228">
        <f>'Lieu A'!M61</f>
        <v>1</v>
      </c>
      <c r="D27" s="229">
        <f>'Lieu B'!M61</f>
        <v>1</v>
      </c>
      <c r="E27" s="244">
        <f>'Lieu C'!M61</f>
        <v>1</v>
      </c>
      <c r="F27" s="229">
        <f>'Lieu D'!M61</f>
        <v>1</v>
      </c>
      <c r="G27" s="244">
        <f>'Location E'!M61</f>
        <v>1</v>
      </c>
      <c r="H27" s="244">
        <f>'Lieu F'!M61</f>
        <v>1</v>
      </c>
      <c r="I27" s="252">
        <f>'Lieu G'!M61</f>
        <v>1</v>
      </c>
      <c r="J27" s="252">
        <f>'Lieu H'!M61</f>
        <v>1</v>
      </c>
      <c r="K27" s="244">
        <f>'Lieu I'!M61</f>
        <v>1</v>
      </c>
      <c r="L27" s="244">
        <f>'Lieu J'!M61</f>
        <v>1</v>
      </c>
      <c r="M27" s="229">
        <f>'Lieu K'!M61</f>
        <v>1</v>
      </c>
      <c r="N27" s="244">
        <f>'Lieu L'!M61</f>
        <v>1</v>
      </c>
      <c r="O27" s="229">
        <f>'Lieu M'!M61</f>
        <v>1</v>
      </c>
      <c r="P27" s="244">
        <f>'Lieu N'!M61</f>
        <v>1</v>
      </c>
      <c r="Q27" s="244">
        <f>'Lieu O'!M61</f>
        <v>1</v>
      </c>
      <c r="R27" s="229">
        <f>'Lieu P'!M61</f>
        <v>1</v>
      </c>
      <c r="S27" s="244">
        <f>'Lieu Q'!M61</f>
        <v>1</v>
      </c>
      <c r="T27" s="244">
        <f>'Lieu R'!M61</f>
        <v>1</v>
      </c>
      <c r="U27" s="244">
        <f>'Lieu S'!M61</f>
        <v>1</v>
      </c>
      <c r="V27" s="244">
        <f>'Lieu T'!M61</f>
        <v>1</v>
      </c>
      <c r="W27" s="252">
        <f>'Lieu U'!M61</f>
        <v>1</v>
      </c>
      <c r="X27" s="252">
        <f>'Lieu V'!M61</f>
        <v>1</v>
      </c>
      <c r="Y27" s="244">
        <f>'Lieu W'!M61</f>
        <v>1</v>
      </c>
      <c r="Z27" s="244">
        <f>'Lieu X'!M61</f>
        <v>1</v>
      </c>
      <c r="AA27" s="229" t="e">
        <f>'Lieu Y'!M61</f>
        <v>#DIV/0!</v>
      </c>
      <c r="AB27" s="244">
        <f>'Lieu Z'!M61</f>
        <v>1</v>
      </c>
      <c r="AC27" s="252" t="e">
        <f>'Lieu AA'!M61</f>
        <v>#DIV/0!</v>
      </c>
      <c r="AD27" s="244" t="e">
        <f>'Lieu BB'!M61</f>
        <v>#DIV/0!</v>
      </c>
      <c r="AE27" s="244" t="e">
        <f>'Lieu CC'!M61</f>
        <v>#DIV/0!</v>
      </c>
      <c r="AF27" s="229" t="e">
        <f>'Lieu DD'!M61</f>
        <v>#DIV/0!</v>
      </c>
      <c r="AG27" s="262" t="e">
        <f>AG18/L6</f>
        <v>#DIV/0!</v>
      </c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43"/>
      <c r="AX27" s="143"/>
      <c r="AY27" s="143"/>
      <c r="AZ27" s="143"/>
      <c r="BA27" s="143"/>
    </row>
    <row r="28" spans="1:53" s="168" customFormat="1" ht="23.25" customHeight="1" x14ac:dyDescent="0.25">
      <c r="A28" s="455"/>
      <c r="B28" s="161" t="str">
        <f>M4</f>
        <v>24-59 mois</v>
      </c>
      <c r="C28" s="228">
        <f>'Lieu A'!N61</f>
        <v>0.7142857142857143</v>
      </c>
      <c r="D28" s="229">
        <f>'Lieu B'!N61</f>
        <v>0.7142857142857143</v>
      </c>
      <c r="E28" s="244">
        <f>'Lieu C'!N61</f>
        <v>0.7142857142857143</v>
      </c>
      <c r="F28" s="229">
        <f>'Lieu D'!N61</f>
        <v>0.7142857142857143</v>
      </c>
      <c r="G28" s="244">
        <f>'Location E'!N61</f>
        <v>0.7142857142857143</v>
      </c>
      <c r="H28" s="244">
        <f>'Lieu F'!N61</f>
        <v>0.7142857142857143</v>
      </c>
      <c r="I28" s="252">
        <f>'Lieu G'!N61</f>
        <v>0.7142857142857143</v>
      </c>
      <c r="J28" s="252">
        <f>'Lieu H'!N61</f>
        <v>0.7142857142857143</v>
      </c>
      <c r="K28" s="244">
        <f>'Lieu I'!N61</f>
        <v>0.7142857142857143</v>
      </c>
      <c r="L28" s="244">
        <f>'Lieu J'!N61</f>
        <v>0.7142857142857143</v>
      </c>
      <c r="M28" s="229">
        <f>'Lieu K'!N61</f>
        <v>0.7142857142857143</v>
      </c>
      <c r="N28" s="244">
        <f>'Lieu L'!N61</f>
        <v>0.7142857142857143</v>
      </c>
      <c r="O28" s="229">
        <f>'Lieu M'!N61</f>
        <v>0.7142857142857143</v>
      </c>
      <c r="P28" s="244">
        <f>'Lieu N'!N61</f>
        <v>0.7142857142857143</v>
      </c>
      <c r="Q28" s="244">
        <f>'Lieu O'!N61</f>
        <v>0.7142857142857143</v>
      </c>
      <c r="R28" s="229">
        <f>'Lieu P'!N61</f>
        <v>0.7142857142857143</v>
      </c>
      <c r="S28" s="244">
        <f>'Lieu Q'!N61</f>
        <v>0.7142857142857143</v>
      </c>
      <c r="T28" s="244">
        <f>'Lieu R'!N61</f>
        <v>0.7142857142857143</v>
      </c>
      <c r="U28" s="244">
        <f>'Lieu S'!N61</f>
        <v>0.7142857142857143</v>
      </c>
      <c r="V28" s="244">
        <f>'Lieu T'!N61</f>
        <v>0.7142857142857143</v>
      </c>
      <c r="W28" s="252">
        <f>'Lieu U'!N61</f>
        <v>0.7142857142857143</v>
      </c>
      <c r="X28" s="252">
        <f>'Lieu V'!N61</f>
        <v>0.7142857142857143</v>
      </c>
      <c r="Y28" s="244">
        <f>'Lieu W'!N61</f>
        <v>0.7142857142857143</v>
      </c>
      <c r="Z28" s="244">
        <f>'Lieu X'!N61</f>
        <v>0.7142857142857143</v>
      </c>
      <c r="AA28" s="229" t="e">
        <f>'Lieu Y'!N61</f>
        <v>#DIV/0!</v>
      </c>
      <c r="AB28" s="244">
        <f>'Lieu Z'!N61</f>
        <v>0.7142857142857143</v>
      </c>
      <c r="AC28" s="252" t="e">
        <f>'Lieu AA'!N61</f>
        <v>#DIV/0!</v>
      </c>
      <c r="AD28" s="244" t="e">
        <f>'Lieu BB'!N61</f>
        <v>#DIV/0!</v>
      </c>
      <c r="AE28" s="244" t="e">
        <f>'Lieu CC'!N61</f>
        <v>#DIV/0!</v>
      </c>
      <c r="AF28" s="229" t="e">
        <f>'Lieu DD'!N61</f>
        <v>#DIV/0!</v>
      </c>
      <c r="AG28" s="230" t="e">
        <f>AG19/M6</f>
        <v>#DIV/0!</v>
      </c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43"/>
      <c r="AX28" s="143"/>
      <c r="AY28" s="143"/>
      <c r="AZ28" s="143"/>
      <c r="BA28" s="143"/>
    </row>
    <row r="29" spans="1:53" s="168" customFormat="1" ht="23.25" customHeight="1" x14ac:dyDescent="0.25">
      <c r="A29" s="455"/>
      <c r="B29" s="161" t="str">
        <f>N4</f>
        <v xml:space="preserve"> 5-9 ans </v>
      </c>
      <c r="C29" s="228" t="e">
        <f>'Lieu A'!O61</f>
        <v>#DIV/0!</v>
      </c>
      <c r="D29" s="229" t="e">
        <f>'Lieu B'!O61</f>
        <v>#DIV/0!</v>
      </c>
      <c r="E29" s="244" t="e">
        <f>'Lieu C'!O61</f>
        <v>#DIV/0!</v>
      </c>
      <c r="F29" s="229" t="e">
        <f>'Lieu D'!O61</f>
        <v>#DIV/0!</v>
      </c>
      <c r="G29" s="244" t="e">
        <f>'Location E'!O61</f>
        <v>#DIV/0!</v>
      </c>
      <c r="H29" s="244" t="e">
        <f>'Lieu F'!O61</f>
        <v>#DIV/0!</v>
      </c>
      <c r="I29" s="252" t="e">
        <f>'Lieu G'!O61</f>
        <v>#DIV/0!</v>
      </c>
      <c r="J29" s="252" t="e">
        <f>'Lieu H'!O61</f>
        <v>#DIV/0!</v>
      </c>
      <c r="K29" s="244" t="e">
        <f>'Lieu I'!O61</f>
        <v>#DIV/0!</v>
      </c>
      <c r="L29" s="244" t="e">
        <f>'Lieu J'!O61</f>
        <v>#DIV/0!</v>
      </c>
      <c r="M29" s="229" t="e">
        <f>'Lieu K'!O61</f>
        <v>#DIV/0!</v>
      </c>
      <c r="N29" s="244" t="e">
        <f>'Lieu L'!O61</f>
        <v>#DIV/0!</v>
      </c>
      <c r="O29" s="229" t="e">
        <f>'Lieu M'!O61</f>
        <v>#DIV/0!</v>
      </c>
      <c r="P29" s="244" t="e">
        <f>'Lieu N'!O61</f>
        <v>#DIV/0!</v>
      </c>
      <c r="Q29" s="244" t="e">
        <f>'Lieu O'!O61</f>
        <v>#DIV/0!</v>
      </c>
      <c r="R29" s="229" t="e">
        <f>'Lieu P'!O61</f>
        <v>#DIV/0!</v>
      </c>
      <c r="S29" s="244" t="e">
        <f>'Lieu Q'!O61</f>
        <v>#DIV/0!</v>
      </c>
      <c r="T29" s="244" t="e">
        <f>'Lieu R'!O61</f>
        <v>#DIV/0!</v>
      </c>
      <c r="U29" s="244" t="e">
        <f>'Lieu S'!O61</f>
        <v>#DIV/0!</v>
      </c>
      <c r="V29" s="244" t="e">
        <f>'Lieu T'!O61</f>
        <v>#DIV/0!</v>
      </c>
      <c r="W29" s="252" t="e">
        <f>'Lieu U'!O61</f>
        <v>#DIV/0!</v>
      </c>
      <c r="X29" s="252" t="e">
        <f>'Lieu V'!O61</f>
        <v>#DIV/0!</v>
      </c>
      <c r="Y29" s="244" t="e">
        <f>'Lieu W'!O61</f>
        <v>#DIV/0!</v>
      </c>
      <c r="Z29" s="244" t="e">
        <f>'Lieu X'!O61</f>
        <v>#DIV/0!</v>
      </c>
      <c r="AA29" s="229" t="e">
        <f>'Lieu Y'!O61</f>
        <v>#DIV/0!</v>
      </c>
      <c r="AB29" s="244" t="e">
        <f>'Lieu Z'!O61</f>
        <v>#DIV/0!</v>
      </c>
      <c r="AC29" s="252" t="e">
        <f>'Lieu AA'!O61</f>
        <v>#DIV/0!</v>
      </c>
      <c r="AD29" s="244" t="e">
        <f>'Lieu BB'!O61</f>
        <v>#DIV/0!</v>
      </c>
      <c r="AE29" s="244" t="e">
        <f>'Lieu CC'!O61</f>
        <v>#DIV/0!</v>
      </c>
      <c r="AF29" s="229" t="e">
        <f>'Lieu DD'!O61</f>
        <v>#DIV/0!</v>
      </c>
      <c r="AG29" s="230" t="e">
        <f>AG20/N6</f>
        <v>#DIV/0!</v>
      </c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43"/>
      <c r="AX29" s="143"/>
      <c r="AY29" s="143"/>
      <c r="AZ29" s="143"/>
      <c r="BA29" s="143"/>
    </row>
    <row r="30" spans="1:53" s="168" customFormat="1" ht="23.25" customHeight="1" x14ac:dyDescent="0.25">
      <c r="A30" s="455"/>
      <c r="B30" s="161" t="str">
        <f>O4</f>
        <v xml:space="preserve">10-14 ans </v>
      </c>
      <c r="C30" s="246" t="e">
        <f>'Lieu A'!P61</f>
        <v>#DIV/0!</v>
      </c>
      <c r="D30" s="247" t="e">
        <f>'Lieu B'!P61</f>
        <v>#DIV/0!</v>
      </c>
      <c r="E30" s="248" t="e">
        <f>'Lieu C'!P61</f>
        <v>#DIV/0!</v>
      </c>
      <c r="F30" s="247" t="e">
        <f>'Lieu D'!P61</f>
        <v>#DIV/0!</v>
      </c>
      <c r="G30" s="248" t="e">
        <f>'Location E'!P61</f>
        <v>#DIV/0!</v>
      </c>
      <c r="H30" s="248" t="e">
        <f>'Lieu F'!P61</f>
        <v>#DIV/0!</v>
      </c>
      <c r="I30" s="252" t="e">
        <f>'Lieu G'!P61</f>
        <v>#DIV/0!</v>
      </c>
      <c r="J30" s="252" t="e">
        <f>'Lieu H'!P61</f>
        <v>#DIV/0!</v>
      </c>
      <c r="K30" s="248" t="e">
        <f>'Lieu I'!P61</f>
        <v>#DIV/0!</v>
      </c>
      <c r="L30" s="248" t="e">
        <f>'Lieu J'!P61</f>
        <v>#DIV/0!</v>
      </c>
      <c r="M30" s="247" t="e">
        <f>'Lieu K'!P61</f>
        <v>#DIV/0!</v>
      </c>
      <c r="N30" s="248" t="e">
        <f>'Lieu L'!P61</f>
        <v>#DIV/0!</v>
      </c>
      <c r="O30" s="247" t="e">
        <f>'Lieu M'!P61</f>
        <v>#DIV/0!</v>
      </c>
      <c r="P30" s="248" t="e">
        <f>'Lieu N'!P61</f>
        <v>#DIV/0!</v>
      </c>
      <c r="Q30" s="248" t="e">
        <f>'Lieu O'!P61</f>
        <v>#DIV/0!</v>
      </c>
      <c r="R30" s="247" t="e">
        <f>'Lieu P'!P61</f>
        <v>#DIV/0!</v>
      </c>
      <c r="S30" s="248" t="e">
        <f>'Lieu Q'!P61</f>
        <v>#DIV/0!</v>
      </c>
      <c r="T30" s="248" t="e">
        <f>'Lieu R'!P61</f>
        <v>#DIV/0!</v>
      </c>
      <c r="U30" s="248" t="e">
        <f>'Lieu S'!P61</f>
        <v>#DIV/0!</v>
      </c>
      <c r="V30" s="248" t="e">
        <f>'Lieu T'!P61</f>
        <v>#DIV/0!</v>
      </c>
      <c r="W30" s="252" t="e">
        <f>'Lieu U'!P61</f>
        <v>#DIV/0!</v>
      </c>
      <c r="X30" s="252" t="e">
        <f>'Lieu V'!P61</f>
        <v>#DIV/0!</v>
      </c>
      <c r="Y30" s="248" t="e">
        <f>'Lieu W'!P61</f>
        <v>#DIV/0!</v>
      </c>
      <c r="Z30" s="248" t="e">
        <f>'Lieu X'!P61</f>
        <v>#DIV/0!</v>
      </c>
      <c r="AA30" s="247" t="e">
        <f>'Lieu Y'!P61</f>
        <v>#DIV/0!</v>
      </c>
      <c r="AB30" s="248" t="e">
        <f>'Lieu Z'!P61</f>
        <v>#DIV/0!</v>
      </c>
      <c r="AC30" s="252" t="e">
        <f>'Lieu AA'!P61</f>
        <v>#DIV/0!</v>
      </c>
      <c r="AD30" s="248" t="e">
        <f>'Lieu BB'!P61</f>
        <v>#DIV/0!</v>
      </c>
      <c r="AE30" s="248" t="e">
        <f>'Lieu CC'!P61</f>
        <v>#DIV/0!</v>
      </c>
      <c r="AF30" s="247" t="e">
        <f>'Lieu DD'!P61</f>
        <v>#DIV/0!</v>
      </c>
      <c r="AG30" s="172" t="e">
        <f>AG20/O6</f>
        <v>#DIV/0!</v>
      </c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43"/>
      <c r="AX30" s="143"/>
      <c r="AY30" s="143"/>
      <c r="AZ30" s="143"/>
      <c r="BA30" s="143"/>
    </row>
    <row r="31" spans="1:53" s="168" customFormat="1" ht="23.25" customHeight="1" thickBot="1" x14ac:dyDescent="0.3">
      <c r="A31" s="455"/>
      <c r="B31" s="173" t="str">
        <f>P4</f>
        <v xml:space="preserve"> &gt;14 ans</v>
      </c>
      <c r="C31" s="255" t="e">
        <f>'Lieu A'!Q61</f>
        <v>#DIV/0!</v>
      </c>
      <c r="D31" s="256" t="e">
        <f>'Lieu B'!Q61</f>
        <v>#DIV/0!</v>
      </c>
      <c r="E31" s="257" t="e">
        <f>'Lieu C'!Q61</f>
        <v>#DIV/0!</v>
      </c>
      <c r="F31" s="256" t="e">
        <f>'Lieu D'!Q61</f>
        <v>#DIV/0!</v>
      </c>
      <c r="G31" s="257" t="e">
        <f>'Location E'!Q61</f>
        <v>#DIV/0!</v>
      </c>
      <c r="H31" s="257" t="e">
        <f>'Lieu F'!Q61</f>
        <v>#DIV/0!</v>
      </c>
      <c r="I31" s="258" t="e">
        <f>'Lieu G'!Q61</f>
        <v>#DIV/0!</v>
      </c>
      <c r="J31" s="258" t="e">
        <f>'Lieu H'!Q61</f>
        <v>#DIV/0!</v>
      </c>
      <c r="K31" s="257" t="e">
        <f>'Lieu I'!Q61</f>
        <v>#DIV/0!</v>
      </c>
      <c r="L31" s="257" t="e">
        <f>'Lieu J'!Q61</f>
        <v>#DIV/0!</v>
      </c>
      <c r="M31" s="256" t="e">
        <f>'Lieu K'!Q61</f>
        <v>#DIV/0!</v>
      </c>
      <c r="N31" s="257" t="e">
        <f>'Lieu L'!Q61</f>
        <v>#DIV/0!</v>
      </c>
      <c r="O31" s="256" t="e">
        <f>'Lieu M'!Q61</f>
        <v>#DIV/0!</v>
      </c>
      <c r="P31" s="257" t="e">
        <f>'Lieu N'!Q61</f>
        <v>#DIV/0!</v>
      </c>
      <c r="Q31" s="257" t="e">
        <f>'Lieu O'!Q61</f>
        <v>#DIV/0!</v>
      </c>
      <c r="R31" s="256" t="e">
        <f>'Lieu P'!Q61</f>
        <v>#DIV/0!</v>
      </c>
      <c r="S31" s="257" t="e">
        <f>'Lieu Q'!Q61</f>
        <v>#DIV/0!</v>
      </c>
      <c r="T31" s="257" t="e">
        <f>'Lieu R'!Q61</f>
        <v>#DIV/0!</v>
      </c>
      <c r="U31" s="257" t="e">
        <f>'Lieu S'!Q61</f>
        <v>#DIV/0!</v>
      </c>
      <c r="V31" s="257" t="e">
        <f>'Lieu T'!Q61</f>
        <v>#DIV/0!</v>
      </c>
      <c r="W31" s="258" t="e">
        <f>'Lieu U'!Q61</f>
        <v>#DIV/0!</v>
      </c>
      <c r="X31" s="258" t="e">
        <f>'Lieu V'!Q61</f>
        <v>#DIV/0!</v>
      </c>
      <c r="Y31" s="257" t="e">
        <f>'Lieu W'!Q61</f>
        <v>#DIV/0!</v>
      </c>
      <c r="Z31" s="257" t="e">
        <f>'Lieu X'!Q61</f>
        <v>#DIV/0!</v>
      </c>
      <c r="AA31" s="256" t="e">
        <f>'Lieu Y'!Q61</f>
        <v>#DIV/0!</v>
      </c>
      <c r="AB31" s="257" t="e">
        <f>'Lieu Z'!Q61</f>
        <v>#DIV/0!</v>
      </c>
      <c r="AC31" s="258" t="e">
        <f>'Lieu AA'!Q61</f>
        <v>#DIV/0!</v>
      </c>
      <c r="AD31" s="257" t="e">
        <f>'Lieu BB'!Q61</f>
        <v>#DIV/0!</v>
      </c>
      <c r="AE31" s="257" t="e">
        <f>'Lieu CC'!Q61</f>
        <v>#DIV/0!</v>
      </c>
      <c r="AF31" s="256" t="e">
        <f>'Lieu DD'!Q61</f>
        <v>#DIV/0!</v>
      </c>
      <c r="AG31" s="172" t="e">
        <f>AG21/P6</f>
        <v>#DIV/0!</v>
      </c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43"/>
      <c r="AX31" s="143"/>
      <c r="AY31" s="143"/>
      <c r="AZ31" s="143"/>
      <c r="BA31" s="143"/>
    </row>
    <row r="32" spans="1:53" s="322" customFormat="1" ht="26.25" customHeight="1" thickBot="1" x14ac:dyDescent="0.3">
      <c r="A32" s="455"/>
      <c r="B32" s="323" t="str">
        <f>H4</f>
        <v>Cible Campagne</v>
      </c>
      <c r="C32" s="315">
        <f>'Lieu A'!K60</f>
        <v>0</v>
      </c>
      <c r="D32" s="316">
        <f>'Lieu B'!K60</f>
        <v>0</v>
      </c>
      <c r="E32" s="317">
        <f>'Lieu C'!K60</f>
        <v>0</v>
      </c>
      <c r="F32" s="316">
        <f>'Lieu D'!K60</f>
        <v>0</v>
      </c>
      <c r="G32" s="317">
        <f>'Location E'!K60</f>
        <v>0</v>
      </c>
      <c r="H32" s="317">
        <f>'Lieu F'!K60</f>
        <v>0</v>
      </c>
      <c r="I32" s="318">
        <f>'Lieu G'!K60</f>
        <v>0</v>
      </c>
      <c r="J32" s="318">
        <f>'Lieu H'!K60</f>
        <v>0</v>
      </c>
      <c r="K32" s="317">
        <f>'Lieu I'!K60</f>
        <v>0</v>
      </c>
      <c r="L32" s="317">
        <f>'Lieu J'!K60</f>
        <v>0</v>
      </c>
      <c r="M32" s="316">
        <f>'Lieu K'!K60</f>
        <v>0</v>
      </c>
      <c r="N32" s="317">
        <f>'Lieu L'!K60</f>
        <v>0</v>
      </c>
      <c r="O32" s="316">
        <f>'Lieu M'!K60</f>
        <v>0</v>
      </c>
      <c r="P32" s="317">
        <f>'Lieu N'!K60</f>
        <v>0</v>
      </c>
      <c r="Q32" s="317">
        <f>'Lieu O'!K60</f>
        <v>0</v>
      </c>
      <c r="R32" s="316">
        <f>'Lieu P'!K60</f>
        <v>0</v>
      </c>
      <c r="S32" s="317">
        <f>'Lieu Q'!K60</f>
        <v>0</v>
      </c>
      <c r="T32" s="317">
        <f>'Lieu R'!K60</f>
        <v>0</v>
      </c>
      <c r="U32" s="317">
        <f>'Lieu S'!K60</f>
        <v>0</v>
      </c>
      <c r="V32" s="317">
        <f>'Lieu T'!K60</f>
        <v>0</v>
      </c>
      <c r="W32" s="318">
        <f>'Lieu U'!K60</f>
        <v>0</v>
      </c>
      <c r="X32" s="318">
        <f>'Lieu V'!K60</f>
        <v>0</v>
      </c>
      <c r="Y32" s="317">
        <f>'Lieu W'!K60</f>
        <v>0</v>
      </c>
      <c r="Z32" s="317">
        <f>'Lieu X'!K60</f>
        <v>0</v>
      </c>
      <c r="AA32" s="316">
        <f>'Lieu Y'!K60</f>
        <v>0</v>
      </c>
      <c r="AB32" s="317">
        <f>'Lieu Z'!K60</f>
        <v>0</v>
      </c>
      <c r="AC32" s="318">
        <f>'Lieu AA'!K60</f>
        <v>0</v>
      </c>
      <c r="AD32" s="317">
        <f>'Lieu BB'!K60</f>
        <v>0</v>
      </c>
      <c r="AE32" s="317">
        <f>'Lieu CC'!K60</f>
        <v>0</v>
      </c>
      <c r="AF32" s="316">
        <f>'Lieu DD'!K60</f>
        <v>0</v>
      </c>
      <c r="AG32" s="319">
        <f>AG22/R5</f>
        <v>0</v>
      </c>
      <c r="AH32" s="320"/>
      <c r="AI32" s="320"/>
      <c r="AJ32" s="320"/>
      <c r="AK32" s="320"/>
      <c r="AL32" s="320"/>
      <c r="AM32" s="320"/>
      <c r="AN32" s="320"/>
      <c r="AO32" s="320"/>
      <c r="AP32" s="320"/>
      <c r="AQ32" s="320"/>
      <c r="AR32" s="320"/>
      <c r="AS32" s="320"/>
      <c r="AT32" s="320"/>
      <c r="AU32" s="320"/>
      <c r="AV32" s="320"/>
      <c r="AW32" s="321"/>
      <c r="AX32" s="321"/>
      <c r="AY32" s="321"/>
      <c r="AZ32" s="321"/>
      <c r="BA32" s="321"/>
    </row>
    <row r="33" spans="1:53" s="176" customFormat="1" ht="26.25" customHeight="1" thickBot="1" x14ac:dyDescent="0.3">
      <c r="A33" s="456"/>
      <c r="B33" s="324" t="str">
        <f>R4</f>
        <v xml:space="preserve">9 mois- … </v>
      </c>
      <c r="C33" s="249">
        <f>'Lieu A'!K61</f>
        <v>0.85999999999999988</v>
      </c>
      <c r="D33" s="250">
        <f>'Lieu B'!K61</f>
        <v>0.85999999999999988</v>
      </c>
      <c r="E33" s="251">
        <f>'Lieu C'!K61</f>
        <v>0.85999999999999988</v>
      </c>
      <c r="F33" s="250">
        <f>'Lieu D'!K61</f>
        <v>0.85999999999999988</v>
      </c>
      <c r="G33" s="251">
        <f>'Location E'!K61</f>
        <v>0.85999999999999988</v>
      </c>
      <c r="H33" s="251">
        <f>'Lieu F'!K61</f>
        <v>0.85999999999999988</v>
      </c>
      <c r="I33" s="174">
        <f>'Lieu G'!K61</f>
        <v>0.85999999999999988</v>
      </c>
      <c r="J33" s="174">
        <f>'Lieu H'!K61</f>
        <v>0.85999999999999988</v>
      </c>
      <c r="K33" s="251">
        <f>'Lieu I'!K61</f>
        <v>0.85999999999999988</v>
      </c>
      <c r="L33" s="251">
        <f>'Lieu J'!K61</f>
        <v>0.85999999999999988</v>
      </c>
      <c r="M33" s="250">
        <f>'Lieu K'!K61</f>
        <v>0.85999999999999988</v>
      </c>
      <c r="N33" s="251">
        <f>'Lieu L'!K61</f>
        <v>0.85999999999999988</v>
      </c>
      <c r="O33" s="250">
        <f>'Lieu M'!K61</f>
        <v>0.85999999999999988</v>
      </c>
      <c r="P33" s="251">
        <f>'Lieu N'!K61</f>
        <v>0.85999999999999988</v>
      </c>
      <c r="Q33" s="251">
        <f>'Lieu O'!K61</f>
        <v>0.85999999999999988</v>
      </c>
      <c r="R33" s="250">
        <f>'Lieu P'!K61</f>
        <v>0.85999999999999988</v>
      </c>
      <c r="S33" s="251">
        <f>'Lieu Q'!K61</f>
        <v>0.85999999999999988</v>
      </c>
      <c r="T33" s="251">
        <f>'Lieu R'!K61</f>
        <v>0.85999999999999988</v>
      </c>
      <c r="U33" s="251">
        <f>'Lieu S'!K61</f>
        <v>0.85999999999999988</v>
      </c>
      <c r="V33" s="251">
        <f>'Lieu T'!K61</f>
        <v>0.85999999999999988</v>
      </c>
      <c r="W33" s="174">
        <f>'Lieu U'!K61</f>
        <v>0.85999999999999988</v>
      </c>
      <c r="X33" s="174">
        <f>'Lieu V'!K61</f>
        <v>0.85999999999999988</v>
      </c>
      <c r="Y33" s="251">
        <f>'Lieu W'!K61</f>
        <v>0.85999999999999988</v>
      </c>
      <c r="Z33" s="251">
        <f>'Lieu X'!K61</f>
        <v>0.85999999999999988</v>
      </c>
      <c r="AA33" s="250">
        <f>'Lieu Y'!K61</f>
        <v>0</v>
      </c>
      <c r="AB33" s="251">
        <f>'Lieu Z'!K61</f>
        <v>0.85999999999999988</v>
      </c>
      <c r="AC33" s="174">
        <f>'Lieu AA'!K61</f>
        <v>0</v>
      </c>
      <c r="AD33" s="251">
        <f>'Lieu BB'!K61</f>
        <v>0</v>
      </c>
      <c r="AE33" s="251">
        <f>'Lieu CC'!K61</f>
        <v>0</v>
      </c>
      <c r="AF33" s="250">
        <f>'Lieu DD'!K61</f>
        <v>0</v>
      </c>
      <c r="AG33" s="175">
        <f>AG23/R6</f>
        <v>22.833333333333329</v>
      </c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44"/>
      <c r="AX33" s="144"/>
      <c r="AY33" s="144"/>
      <c r="AZ33" s="144"/>
      <c r="BA33" s="144"/>
    </row>
    <row r="34" spans="1:53" s="233" customFormat="1" ht="18" customHeight="1" thickBot="1" x14ac:dyDescent="0.3">
      <c r="B34" s="231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196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</row>
    <row r="35" spans="1:53" s="150" customFormat="1" ht="30.65" customHeight="1" thickBot="1" x14ac:dyDescent="0.3">
      <c r="A35" s="452" t="s">
        <v>178</v>
      </c>
      <c r="B35" s="453"/>
      <c r="C35" s="342">
        <f>'Lieu A'!$R$3</f>
        <v>0</v>
      </c>
      <c r="D35" s="343">
        <f>'Lieu B'!$R$3</f>
        <v>0</v>
      </c>
      <c r="E35" s="344">
        <f>'Lieu C'!$R$3</f>
        <v>0</v>
      </c>
      <c r="F35" s="343">
        <f>'Lieu D'!$R$3</f>
        <v>0</v>
      </c>
      <c r="G35" s="344">
        <f>'Location E'!$R$3</f>
        <v>0</v>
      </c>
      <c r="H35" s="344">
        <f>'Lieu F'!$R$3</f>
        <v>0</v>
      </c>
      <c r="I35" s="343">
        <f>'Lieu G'!$R$3</f>
        <v>0</v>
      </c>
      <c r="J35" s="343">
        <f>'Lieu H'!$R$3</f>
        <v>0</v>
      </c>
      <c r="K35" s="344">
        <f>'Lieu I'!$R$3</f>
        <v>0</v>
      </c>
      <c r="L35" s="344">
        <f>'Lieu J'!$R$3</f>
        <v>0</v>
      </c>
      <c r="M35" s="343">
        <f>'Lieu K'!$R$3</f>
        <v>0</v>
      </c>
      <c r="N35" s="344">
        <f>'Lieu L'!$R$3</f>
        <v>0</v>
      </c>
      <c r="O35" s="343">
        <f>'Lieu M'!$R$3</f>
        <v>0</v>
      </c>
      <c r="P35" s="344">
        <f>'Lieu N'!$R$3</f>
        <v>0</v>
      </c>
      <c r="Q35" s="344">
        <f>'Lieu O'!$R$3</f>
        <v>0</v>
      </c>
      <c r="R35" s="343">
        <f>'Lieu P'!$R$3</f>
        <v>0</v>
      </c>
      <c r="S35" s="344">
        <f>'Lieu Q'!$R$3</f>
        <v>0</v>
      </c>
      <c r="T35" s="344">
        <f>'Lieu R'!$R$3</f>
        <v>0</v>
      </c>
      <c r="U35" s="344">
        <f>'Lieu R'!$R$3</f>
        <v>0</v>
      </c>
      <c r="V35" s="344">
        <f>'Lieu T'!$R$3</f>
        <v>0</v>
      </c>
      <c r="W35" s="343">
        <f>'Lieu U'!$R$3</f>
        <v>0</v>
      </c>
      <c r="X35" s="343">
        <f>'Lieu V'!$R$3</f>
        <v>0</v>
      </c>
      <c r="Y35" s="344">
        <f>'Lieu W'!$R$3</f>
        <v>0</v>
      </c>
      <c r="Z35" s="344">
        <f>'Lieu X'!$R$3</f>
        <v>0</v>
      </c>
      <c r="AA35" s="343">
        <f>'Lieu Y'!$R$3</f>
        <v>0</v>
      </c>
      <c r="AB35" s="344">
        <f>'Lieu Z'!$R$3</f>
        <v>0</v>
      </c>
      <c r="AC35" s="343">
        <f>'Lieu AA'!$R$3</f>
        <v>0</v>
      </c>
      <c r="AD35" s="344">
        <f>'Lieu BB'!$R$3</f>
        <v>0</v>
      </c>
      <c r="AE35" s="344">
        <f>'Lieu CC'!$R$3</f>
        <v>0</v>
      </c>
      <c r="AF35" s="343">
        <f>'Lieu DD'!$R$3</f>
        <v>0</v>
      </c>
      <c r="AG35" s="345" t="s">
        <v>2</v>
      </c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42"/>
      <c r="AX35" s="142"/>
      <c r="AY35" s="142"/>
      <c r="AZ35" s="142"/>
      <c r="BA35" s="142"/>
    </row>
    <row r="36" spans="1:53" s="141" customFormat="1" ht="24" customHeight="1" x14ac:dyDescent="0.25">
      <c r="A36" s="454" t="s">
        <v>138</v>
      </c>
      <c r="B36" s="154" t="s">
        <v>4</v>
      </c>
      <c r="C36" s="22">
        <f>'Lieu A'!C65</f>
        <v>0</v>
      </c>
      <c r="D36" s="177">
        <f>'Lieu B'!C65</f>
        <v>0</v>
      </c>
      <c r="E36" s="177">
        <f>'Lieu C'!C65</f>
        <v>0</v>
      </c>
      <c r="F36" s="177">
        <f>'Lieu D'!C65</f>
        <v>0</v>
      </c>
      <c r="G36" s="177">
        <f>'Location E'!C65</f>
        <v>0</v>
      </c>
      <c r="H36" s="177">
        <f>'Lieu F'!C65</f>
        <v>0</v>
      </c>
      <c r="I36" s="23">
        <f>'Lieu G'!C65</f>
        <v>0</v>
      </c>
      <c r="J36" s="23">
        <f>'Lieu H'!C65</f>
        <v>0</v>
      </c>
      <c r="K36" s="177">
        <f>'Lieu I'!C65</f>
        <v>0</v>
      </c>
      <c r="L36" s="177">
        <f>'Lieu J'!C65</f>
        <v>0</v>
      </c>
      <c r="M36" s="177">
        <f>'Lieu K'!C65</f>
        <v>0</v>
      </c>
      <c r="N36" s="177">
        <f>'Lieu L'!C65</f>
        <v>0</v>
      </c>
      <c r="O36" s="23">
        <f>'Lieu M'!C65</f>
        <v>0</v>
      </c>
      <c r="P36" s="177">
        <f>'Lieu N'!C65</f>
        <v>0</v>
      </c>
      <c r="Q36" s="177">
        <f>'Lieu O'!C65</f>
        <v>0</v>
      </c>
      <c r="R36" s="177">
        <f>'Lieu P'!C65</f>
        <v>0</v>
      </c>
      <c r="S36" s="177">
        <f>'Lieu Q'!C65</f>
        <v>0</v>
      </c>
      <c r="T36" s="177">
        <f>'Lieu R'!C65</f>
        <v>0</v>
      </c>
      <c r="U36" s="177">
        <f>'Lieu S'!C65</f>
        <v>0</v>
      </c>
      <c r="V36" s="177">
        <f>'Lieu T'!C65</f>
        <v>0</v>
      </c>
      <c r="W36" s="23">
        <f>'Lieu U'!C65</f>
        <v>0</v>
      </c>
      <c r="X36" s="23">
        <f>'Lieu V'!C65</f>
        <v>0</v>
      </c>
      <c r="Y36" s="177">
        <f>'Lieu W'!C65</f>
        <v>0</v>
      </c>
      <c r="Z36" s="177">
        <f>'Lieu X'!C65</f>
        <v>0</v>
      </c>
      <c r="AA36" s="177">
        <f>'Lieu Y'!C65</f>
        <v>0</v>
      </c>
      <c r="AB36" s="177">
        <f>'Lieu Z'!C65</f>
        <v>0</v>
      </c>
      <c r="AC36" s="23">
        <f>'Lieu AA'!C65</f>
        <v>0</v>
      </c>
      <c r="AD36" s="177">
        <f>'Lieu BB'!C65</f>
        <v>0</v>
      </c>
      <c r="AE36" s="177">
        <f>'Lieu CC'!C65</f>
        <v>0</v>
      </c>
      <c r="AF36" s="177">
        <f>'Lieu DD'!C65</f>
        <v>0</v>
      </c>
      <c r="AG36" s="157">
        <f>SUM(C36:AF36)</f>
        <v>0</v>
      </c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39"/>
      <c r="AX36" s="139"/>
      <c r="AY36" s="139"/>
      <c r="AZ36" s="139"/>
      <c r="BA36" s="139"/>
    </row>
    <row r="37" spans="1:53" s="141" customFormat="1" ht="24" customHeight="1" x14ac:dyDescent="0.25">
      <c r="A37" s="455"/>
      <c r="B37" s="178" t="s">
        <v>25</v>
      </c>
      <c r="C37" s="24">
        <f>'Lieu A'!C68</f>
        <v>0</v>
      </c>
      <c r="D37" s="179">
        <f>'Lieu B'!C68</f>
        <v>0</v>
      </c>
      <c r="E37" s="179">
        <f>'Lieu C'!C68</f>
        <v>0</v>
      </c>
      <c r="F37" s="179">
        <f>'Lieu D'!C68</f>
        <v>0</v>
      </c>
      <c r="G37" s="179">
        <f>'Location E'!C68</f>
        <v>0</v>
      </c>
      <c r="H37" s="179">
        <f>'Lieu F'!C68</f>
        <v>0</v>
      </c>
      <c r="I37" s="25">
        <f>'Lieu G'!C68</f>
        <v>0</v>
      </c>
      <c r="J37" s="25">
        <f>'Lieu H'!C68</f>
        <v>0</v>
      </c>
      <c r="K37" s="179">
        <f>'Lieu I'!C68</f>
        <v>0</v>
      </c>
      <c r="L37" s="179">
        <f>'Lieu J'!C68</f>
        <v>0</v>
      </c>
      <c r="M37" s="179">
        <f>'Lieu K'!C68</f>
        <v>0</v>
      </c>
      <c r="N37" s="179">
        <f>'Lieu L'!C68</f>
        <v>0</v>
      </c>
      <c r="O37" s="25">
        <f>'Lieu M'!C68</f>
        <v>0</v>
      </c>
      <c r="P37" s="179">
        <f>'Lieu N'!C68</f>
        <v>0</v>
      </c>
      <c r="Q37" s="179">
        <f>'Lieu O'!C68</f>
        <v>0</v>
      </c>
      <c r="R37" s="179">
        <f>'Lieu P'!C68</f>
        <v>0</v>
      </c>
      <c r="S37" s="179">
        <f>'Lieu Q'!C68</f>
        <v>0</v>
      </c>
      <c r="T37" s="179">
        <f>'Lieu R'!C68</f>
        <v>0</v>
      </c>
      <c r="U37" s="179">
        <f>'Lieu S'!C68</f>
        <v>0</v>
      </c>
      <c r="V37" s="179">
        <f>'Lieu T'!C68</f>
        <v>0</v>
      </c>
      <c r="W37" s="25">
        <f>'Lieu U'!C68</f>
        <v>0</v>
      </c>
      <c r="X37" s="25">
        <f>'Lieu V'!C68</f>
        <v>0</v>
      </c>
      <c r="Y37" s="179">
        <f>'Lieu W'!C68</f>
        <v>0</v>
      </c>
      <c r="Z37" s="179">
        <f>'Lieu X'!C68</f>
        <v>0</v>
      </c>
      <c r="AA37" s="179" t="str">
        <f>'Lieu Y'!C68</f>
        <v>Doses de vaccins utilisés</v>
      </c>
      <c r="AB37" s="179">
        <f>'Lieu Z'!C68</f>
        <v>0</v>
      </c>
      <c r="AC37" s="25" t="str">
        <f>'Lieu AA'!C68</f>
        <v>Doses de vaccins utilisés</v>
      </c>
      <c r="AD37" s="179" t="str">
        <f>'Lieu BB'!C68</f>
        <v>Doses de vaccins utilisés</v>
      </c>
      <c r="AE37" s="179" t="str">
        <f>'Lieu CC'!C68</f>
        <v>Doses de vaccins utilisés</v>
      </c>
      <c r="AF37" s="179" t="str">
        <f>'Lieu DD'!C68</f>
        <v>Doses de vaccins utilisés</v>
      </c>
      <c r="AG37" s="33">
        <f>SUM(C37:AF37)</f>
        <v>0</v>
      </c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39"/>
      <c r="AX37" s="139"/>
      <c r="AY37" s="139"/>
      <c r="AZ37" s="139"/>
      <c r="BA37" s="139"/>
    </row>
    <row r="38" spans="1:53" s="141" customFormat="1" ht="24" customHeight="1" x14ac:dyDescent="0.25">
      <c r="A38" s="455"/>
      <c r="B38" s="178" t="s">
        <v>26</v>
      </c>
      <c r="C38" s="253">
        <f>'Lieu A'!C69</f>
        <v>0</v>
      </c>
      <c r="D38" s="180">
        <f>'Lieu B'!C69</f>
        <v>0</v>
      </c>
      <c r="E38" s="180">
        <f>'Lieu C'!C69</f>
        <v>0</v>
      </c>
      <c r="F38" s="180">
        <f>'Lieu D'!C69</f>
        <v>0</v>
      </c>
      <c r="G38" s="180">
        <f>'Location E'!C69</f>
        <v>0</v>
      </c>
      <c r="H38" s="180">
        <f>'Lieu F'!C69</f>
        <v>0</v>
      </c>
      <c r="I38" s="25">
        <f>'Lieu G'!C69</f>
        <v>0</v>
      </c>
      <c r="J38" s="25">
        <f>'Lieu H'!C69</f>
        <v>0</v>
      </c>
      <c r="K38" s="180">
        <f>'Lieu I'!C69</f>
        <v>0</v>
      </c>
      <c r="L38" s="180">
        <f>'Lieu J'!C69</f>
        <v>0</v>
      </c>
      <c r="M38" s="180">
        <f>'Lieu K'!C69</f>
        <v>0</v>
      </c>
      <c r="N38" s="180">
        <f>'Lieu L'!C69</f>
        <v>0</v>
      </c>
      <c r="O38" s="260">
        <f>'Lieu M'!C69</f>
        <v>0</v>
      </c>
      <c r="P38" s="180">
        <f>'Lieu N'!C69</f>
        <v>0</v>
      </c>
      <c r="Q38" s="180">
        <f>'Lieu O'!C69</f>
        <v>0</v>
      </c>
      <c r="R38" s="180">
        <f>'Lieu P'!C69</f>
        <v>0</v>
      </c>
      <c r="S38" s="180">
        <f>'Lieu Q'!C69</f>
        <v>0</v>
      </c>
      <c r="T38" s="180">
        <f>'Lieu R'!C69</f>
        <v>0</v>
      </c>
      <c r="U38" s="180">
        <f>'Lieu S'!C69</f>
        <v>0</v>
      </c>
      <c r="V38" s="180">
        <f>'Lieu T'!C69</f>
        <v>0</v>
      </c>
      <c r="W38" s="25">
        <f>'Lieu U'!C69</f>
        <v>0</v>
      </c>
      <c r="X38" s="25">
        <f>'Lieu V'!C69</f>
        <v>0</v>
      </c>
      <c r="Y38" s="180">
        <f>'Lieu W'!C69</f>
        <v>0</v>
      </c>
      <c r="Z38" s="180">
        <f>'Lieu X'!C69</f>
        <v>0</v>
      </c>
      <c r="AA38" s="180">
        <f>'Lieu Y'!C69</f>
        <v>0</v>
      </c>
      <c r="AB38" s="180">
        <f>'Lieu Z'!C69</f>
        <v>0</v>
      </c>
      <c r="AC38" s="25">
        <f>'Lieu AA'!C69</f>
        <v>0</v>
      </c>
      <c r="AD38" s="180">
        <f>'Lieu BB'!C69</f>
        <v>0</v>
      </c>
      <c r="AE38" s="180">
        <f>'Lieu CC'!C69</f>
        <v>0</v>
      </c>
      <c r="AF38" s="180">
        <f>'Lieu DD'!C69</f>
        <v>0</v>
      </c>
      <c r="AG38" s="32">
        <f>SUM(C38:AF38)</f>
        <v>0</v>
      </c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39"/>
      <c r="AX38" s="139"/>
      <c r="AY38" s="139"/>
      <c r="AZ38" s="139"/>
      <c r="BA38" s="139"/>
    </row>
    <row r="39" spans="1:53" s="141" customFormat="1" ht="24" customHeight="1" x14ac:dyDescent="0.25">
      <c r="A39" s="455"/>
      <c r="B39" s="178" t="s">
        <v>27</v>
      </c>
      <c r="C39" s="24">
        <f>'Lieu A'!C70</f>
        <v>0</v>
      </c>
      <c r="D39" s="179">
        <f>'Lieu B'!C70</f>
        <v>0</v>
      </c>
      <c r="E39" s="179">
        <f>'Lieu C'!C70</f>
        <v>0</v>
      </c>
      <c r="F39" s="179">
        <f>'Lieu D'!C70</f>
        <v>0</v>
      </c>
      <c r="G39" s="179">
        <f>'Location E'!C70</f>
        <v>0</v>
      </c>
      <c r="H39" s="179">
        <f>'Lieu F'!C70</f>
        <v>0</v>
      </c>
      <c r="I39" s="25">
        <f>'Lieu G'!C70</f>
        <v>0</v>
      </c>
      <c r="J39" s="25">
        <f>'Lieu H'!C70</f>
        <v>0</v>
      </c>
      <c r="K39" s="179">
        <f>'Lieu I'!C70</f>
        <v>0</v>
      </c>
      <c r="L39" s="179">
        <f>'Lieu J'!C70</f>
        <v>0</v>
      </c>
      <c r="M39" s="179">
        <f>'Lieu K'!C70</f>
        <v>0</v>
      </c>
      <c r="N39" s="179">
        <f>'Lieu L'!C70</f>
        <v>0</v>
      </c>
      <c r="O39" s="25">
        <f>'Lieu M'!C70</f>
        <v>0</v>
      </c>
      <c r="P39" s="179">
        <f>'Lieu N'!C70</f>
        <v>0</v>
      </c>
      <c r="Q39" s="179">
        <f>'Lieu O'!C70</f>
        <v>0</v>
      </c>
      <c r="R39" s="179">
        <f>'Lieu P'!C70</f>
        <v>0</v>
      </c>
      <c r="S39" s="179">
        <f>'Lieu Q'!C70</f>
        <v>0</v>
      </c>
      <c r="T39" s="179">
        <f>'Lieu R'!C70</f>
        <v>0</v>
      </c>
      <c r="U39" s="179">
        <f>'Lieu S'!C70</f>
        <v>0</v>
      </c>
      <c r="V39" s="179">
        <f>'Lieu T'!C70</f>
        <v>0</v>
      </c>
      <c r="W39" s="25">
        <f>'Lieu U'!C70</f>
        <v>0</v>
      </c>
      <c r="X39" s="25">
        <f>'Lieu V'!C70</f>
        <v>0</v>
      </c>
      <c r="Y39" s="179">
        <f>'Lieu W'!C70</f>
        <v>0</v>
      </c>
      <c r="Z39" s="179">
        <f>'Lieu X'!C70</f>
        <v>0</v>
      </c>
      <c r="AA39" s="179" t="str">
        <f>'Lieu Y'!C70</f>
        <v>MATERIEL</v>
      </c>
      <c r="AB39" s="179">
        <f>'Lieu Z'!C70</f>
        <v>0</v>
      </c>
      <c r="AC39" s="25" t="str">
        <f>'Lieu AA'!C70</f>
        <v>MATERIEL</v>
      </c>
      <c r="AD39" s="179" t="str">
        <f>'Lieu BB'!C70</f>
        <v>MATERIEL</v>
      </c>
      <c r="AE39" s="179" t="str">
        <f>'Lieu CC'!C70</f>
        <v>MATERIEL</v>
      </c>
      <c r="AF39" s="179" t="str">
        <f>'Lieu DD'!C70</f>
        <v>MATERIEL</v>
      </c>
      <c r="AG39" s="33">
        <f>SUM(C39:AF39)</f>
        <v>0</v>
      </c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39"/>
      <c r="AX39" s="139"/>
      <c r="AY39" s="139"/>
      <c r="AZ39" s="139"/>
      <c r="BA39" s="139"/>
    </row>
    <row r="40" spans="1:53" s="141" customFormat="1" ht="24" customHeight="1" thickBot="1" x14ac:dyDescent="0.3">
      <c r="A40" s="456"/>
      <c r="B40" s="158" t="s">
        <v>28</v>
      </c>
      <c r="C40" s="254">
        <f>'Lieu A'!C71</f>
        <v>0</v>
      </c>
      <c r="D40" s="181">
        <f>'Lieu B'!C71</f>
        <v>0</v>
      </c>
      <c r="E40" s="181">
        <f>'Lieu C'!C71</f>
        <v>0</v>
      </c>
      <c r="F40" s="181">
        <f>'Lieu D'!C71</f>
        <v>0</v>
      </c>
      <c r="G40" s="181">
        <f>'Location E'!C71</f>
        <v>0</v>
      </c>
      <c r="H40" s="181">
        <f>'Lieu F'!C71</f>
        <v>0</v>
      </c>
      <c r="I40" s="27">
        <f>'Lieu G'!C71</f>
        <v>0</v>
      </c>
      <c r="J40" s="27">
        <f>'Lieu H'!C71</f>
        <v>0</v>
      </c>
      <c r="K40" s="181">
        <f>'Lieu I'!C71</f>
        <v>0</v>
      </c>
      <c r="L40" s="181">
        <f>'Lieu J'!C71</f>
        <v>0</v>
      </c>
      <c r="M40" s="181">
        <f>'Lieu K'!C71</f>
        <v>0</v>
      </c>
      <c r="N40" s="181">
        <f>'Lieu L'!C71</f>
        <v>0</v>
      </c>
      <c r="O40" s="261">
        <f>'Lieu M'!C71</f>
        <v>0</v>
      </c>
      <c r="P40" s="181">
        <f>'Lieu N'!C71</f>
        <v>0</v>
      </c>
      <c r="Q40" s="181">
        <f>'Lieu O'!C71</f>
        <v>0</v>
      </c>
      <c r="R40" s="181">
        <f>'Lieu P'!C71</f>
        <v>0</v>
      </c>
      <c r="S40" s="181">
        <f>'Lieu Q'!C71</f>
        <v>0</v>
      </c>
      <c r="T40" s="181">
        <f>'Lieu R'!C71</f>
        <v>0</v>
      </c>
      <c r="U40" s="181">
        <f>'Lieu S'!C71</f>
        <v>0</v>
      </c>
      <c r="V40" s="181">
        <f>'Lieu T'!C71</f>
        <v>0</v>
      </c>
      <c r="W40" s="27">
        <f>'Lieu U'!C71</f>
        <v>0</v>
      </c>
      <c r="X40" s="27">
        <f>'Lieu V'!C71</f>
        <v>0</v>
      </c>
      <c r="Y40" s="181">
        <f>'Lieu W'!C71</f>
        <v>0</v>
      </c>
      <c r="Z40" s="181">
        <f>'Lieu X'!C71</f>
        <v>0</v>
      </c>
      <c r="AA40" s="181" t="str">
        <f>'Lieu Y'!C71</f>
        <v>SAB 0.5 mL</v>
      </c>
      <c r="AB40" s="181">
        <f>'Lieu Z'!C71</f>
        <v>0</v>
      </c>
      <c r="AC40" s="27" t="str">
        <f>'Lieu AA'!C71</f>
        <v>SAB 0.5 mL</v>
      </c>
      <c r="AD40" s="181" t="str">
        <f>'Lieu BB'!C71</f>
        <v>SAB 0.5 mL</v>
      </c>
      <c r="AE40" s="181" t="str">
        <f>'Lieu CC'!C71</f>
        <v>SAB 0.5 mL</v>
      </c>
      <c r="AF40" s="181" t="str">
        <f>'Lieu DD'!C71</f>
        <v>SAB 0.5 mL</v>
      </c>
      <c r="AG40" s="34">
        <f>SUM(C40:AF40)</f>
        <v>0</v>
      </c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39"/>
      <c r="AX40" s="139"/>
      <c r="AY40" s="139"/>
      <c r="AZ40" s="139"/>
      <c r="BA40" s="139"/>
    </row>
    <row r="41" spans="1:53" s="227" customFormat="1" ht="17.5" thickBot="1" x14ac:dyDescent="0.3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4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</row>
    <row r="42" spans="1:53" s="150" customFormat="1" ht="30.65" customHeight="1" thickBot="1" x14ac:dyDescent="0.3">
      <c r="A42" s="452" t="s">
        <v>178</v>
      </c>
      <c r="B42" s="453"/>
      <c r="C42" s="342">
        <f>'Lieu A'!$R$3</f>
        <v>0</v>
      </c>
      <c r="D42" s="343">
        <f>'Lieu B'!$R$3</f>
        <v>0</v>
      </c>
      <c r="E42" s="344">
        <f>'Lieu C'!$R$3</f>
        <v>0</v>
      </c>
      <c r="F42" s="343">
        <f>'Lieu D'!$R$3</f>
        <v>0</v>
      </c>
      <c r="G42" s="344">
        <f>'Location E'!$R$3</f>
        <v>0</v>
      </c>
      <c r="H42" s="344">
        <f>'Lieu F'!$R$3</f>
        <v>0</v>
      </c>
      <c r="I42" s="343">
        <f>'Lieu G'!$R$3</f>
        <v>0</v>
      </c>
      <c r="J42" s="343">
        <f>'Lieu H'!$R$3</f>
        <v>0</v>
      </c>
      <c r="K42" s="344">
        <f>'Lieu I'!$R$3</f>
        <v>0</v>
      </c>
      <c r="L42" s="344">
        <f>'Lieu J'!$R$3</f>
        <v>0</v>
      </c>
      <c r="M42" s="343">
        <f>'Lieu K'!$R$3</f>
        <v>0</v>
      </c>
      <c r="N42" s="344">
        <f>'Lieu L'!$R$3</f>
        <v>0</v>
      </c>
      <c r="O42" s="343">
        <f>'Lieu M'!$R$3</f>
        <v>0</v>
      </c>
      <c r="P42" s="344">
        <f>'Lieu N'!$R$3</f>
        <v>0</v>
      </c>
      <c r="Q42" s="344">
        <f>'Lieu O'!$R$3</f>
        <v>0</v>
      </c>
      <c r="R42" s="343">
        <f>'Lieu P'!$R$3</f>
        <v>0</v>
      </c>
      <c r="S42" s="344">
        <f>'Lieu Q'!$R$3</f>
        <v>0</v>
      </c>
      <c r="T42" s="344">
        <f>'Lieu R'!$R$3</f>
        <v>0</v>
      </c>
      <c r="U42" s="344">
        <f>'Lieu R'!$R$3</f>
        <v>0</v>
      </c>
      <c r="V42" s="344">
        <f>'Lieu T'!$R$3</f>
        <v>0</v>
      </c>
      <c r="W42" s="343">
        <f>'Lieu U'!$R$3</f>
        <v>0</v>
      </c>
      <c r="X42" s="343">
        <f>'Lieu V'!$R$3</f>
        <v>0</v>
      </c>
      <c r="Y42" s="344">
        <f>'Lieu W'!$R$3</f>
        <v>0</v>
      </c>
      <c r="Z42" s="344">
        <f>'Lieu X'!$R$3</f>
        <v>0</v>
      </c>
      <c r="AA42" s="343">
        <f>'Lieu Y'!$R$3</f>
        <v>0</v>
      </c>
      <c r="AB42" s="344">
        <f>'Lieu Z'!$R$3</f>
        <v>0</v>
      </c>
      <c r="AC42" s="343">
        <f>'Lieu AA'!$R$3</f>
        <v>0</v>
      </c>
      <c r="AD42" s="344">
        <f>'Lieu BB'!$R$3</f>
        <v>0</v>
      </c>
      <c r="AE42" s="344">
        <f>'Lieu CC'!$R$3</f>
        <v>0</v>
      </c>
      <c r="AF42" s="343">
        <f>'Lieu DD'!$R$3</f>
        <v>0</v>
      </c>
      <c r="AG42" s="345" t="s">
        <v>2</v>
      </c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42"/>
      <c r="AX42" s="142"/>
      <c r="AY42" s="142"/>
      <c r="AZ42" s="142"/>
      <c r="BA42" s="142"/>
    </row>
    <row r="43" spans="1:53" s="182" customFormat="1" ht="24" customHeight="1" x14ac:dyDescent="0.25">
      <c r="A43" s="454" t="s">
        <v>177</v>
      </c>
      <c r="B43" s="50" t="s">
        <v>180</v>
      </c>
      <c r="C43" s="183" t="e">
        <f>'Lieu A'!M67</f>
        <v>#DIV/0!</v>
      </c>
      <c r="D43" s="183" t="e">
        <f>'Lieu B'!M67</f>
        <v>#DIV/0!</v>
      </c>
      <c r="E43" s="183" t="e">
        <f>'Lieu C'!M67</f>
        <v>#DIV/0!</v>
      </c>
      <c r="F43" s="183" t="e">
        <f>'Lieu D'!M67</f>
        <v>#DIV/0!</v>
      </c>
      <c r="G43" s="183" t="e">
        <f>'Location E'!M67</f>
        <v>#DIV/0!</v>
      </c>
      <c r="H43" s="183" t="e">
        <f>'Lieu F'!M67</f>
        <v>#DIV/0!</v>
      </c>
      <c r="I43" s="184" t="e">
        <f>'Lieu G'!M67</f>
        <v>#DIV/0!</v>
      </c>
      <c r="J43" s="184" t="e">
        <f>'Lieu H'!M67</f>
        <v>#DIV/0!</v>
      </c>
      <c r="K43" s="183" t="e">
        <f>'Lieu I'!M67</f>
        <v>#DIV/0!</v>
      </c>
      <c r="L43" s="183" t="e">
        <f>'Lieu J'!M67</f>
        <v>#DIV/0!</v>
      </c>
      <c r="M43" s="183" t="e">
        <f>'Lieu K'!M67</f>
        <v>#DIV/0!</v>
      </c>
      <c r="N43" s="183" t="e">
        <f>'Lieu L'!M67</f>
        <v>#DIV/0!</v>
      </c>
      <c r="O43" s="183" t="e">
        <f>'Lieu M'!M67</f>
        <v>#DIV/0!</v>
      </c>
      <c r="P43" s="183" t="e">
        <f>'Lieu N'!M67</f>
        <v>#DIV/0!</v>
      </c>
      <c r="Q43" s="183" t="e">
        <f>'Lieu O'!M67</f>
        <v>#DIV/0!</v>
      </c>
      <c r="R43" s="183" t="e">
        <f>'Lieu P'!M67</f>
        <v>#DIV/0!</v>
      </c>
      <c r="S43" s="183" t="e">
        <f>'Lieu Q'!M67</f>
        <v>#DIV/0!</v>
      </c>
      <c r="T43" s="183" t="e">
        <f>'Lieu R'!M67</f>
        <v>#DIV/0!</v>
      </c>
      <c r="U43" s="183" t="e">
        <f>'Lieu S'!M67</f>
        <v>#DIV/0!</v>
      </c>
      <c r="V43" s="183" t="e">
        <f>'Lieu T'!M67</f>
        <v>#DIV/0!</v>
      </c>
      <c r="W43" s="184" t="e">
        <f>'Lieu U'!M67</f>
        <v>#DIV/0!</v>
      </c>
      <c r="X43" s="184" t="e">
        <f>'Lieu V'!M67</f>
        <v>#DIV/0!</v>
      </c>
      <c r="Y43" s="183" t="e">
        <f>'Lieu W'!M67</f>
        <v>#DIV/0!</v>
      </c>
      <c r="Z43" s="183" t="e">
        <f>'Lieu X'!M67</f>
        <v>#DIV/0!</v>
      </c>
      <c r="AA43" s="183">
        <f>'Lieu Y'!M67</f>
        <v>0</v>
      </c>
      <c r="AB43" s="183" t="e">
        <f>'Lieu Z'!M67</f>
        <v>#DIV/0!</v>
      </c>
      <c r="AC43" s="184">
        <f>'Lieu AA'!M67</f>
        <v>0</v>
      </c>
      <c r="AD43" s="183">
        <f>'Lieu BB'!M67</f>
        <v>0</v>
      </c>
      <c r="AE43" s="183">
        <f>'Lieu CC'!M67</f>
        <v>0</v>
      </c>
      <c r="AF43" s="183">
        <f>'Lieu DD'!M67</f>
        <v>0</v>
      </c>
      <c r="AG43" s="185" t="e">
        <f>(AG37/AG38)</f>
        <v>#DIV/0!</v>
      </c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39"/>
      <c r="AX43" s="139"/>
      <c r="AY43" s="139"/>
      <c r="AZ43" s="139"/>
      <c r="BA43" s="139"/>
    </row>
    <row r="44" spans="1:53" s="182" customFormat="1" ht="24" customHeight="1" x14ac:dyDescent="0.25">
      <c r="A44" s="455"/>
      <c r="B44" s="51" t="s">
        <v>171</v>
      </c>
      <c r="C44" s="186" t="e">
        <f>'Lieu A'!M68</f>
        <v>#DIV/0!</v>
      </c>
      <c r="D44" s="186" t="e">
        <f>'Lieu B'!M68</f>
        <v>#DIV/0!</v>
      </c>
      <c r="E44" s="186" t="e">
        <f>'Lieu C'!M68</f>
        <v>#DIV/0!</v>
      </c>
      <c r="F44" s="186" t="e">
        <f>'Lieu D'!M68</f>
        <v>#DIV/0!</v>
      </c>
      <c r="G44" s="186" t="e">
        <f>'Location E'!M68</f>
        <v>#DIV/0!</v>
      </c>
      <c r="H44" s="186" t="e">
        <f>'Lieu F'!M68</f>
        <v>#DIV/0!</v>
      </c>
      <c r="I44" s="187" t="e">
        <f>'Lieu G'!M68</f>
        <v>#DIV/0!</v>
      </c>
      <c r="J44" s="187" t="e">
        <f>'Lieu H'!M68</f>
        <v>#DIV/0!</v>
      </c>
      <c r="K44" s="186" t="e">
        <f>'Lieu I'!M68</f>
        <v>#DIV/0!</v>
      </c>
      <c r="L44" s="186" t="e">
        <f>'Lieu J'!M68</f>
        <v>#DIV/0!</v>
      </c>
      <c r="M44" s="186" t="e">
        <f>'Lieu K'!M68</f>
        <v>#DIV/0!</v>
      </c>
      <c r="N44" s="186" t="e">
        <f>'Lieu L'!M68</f>
        <v>#DIV/0!</v>
      </c>
      <c r="O44" s="186" t="e">
        <f>'Lieu M'!M68</f>
        <v>#DIV/0!</v>
      </c>
      <c r="P44" s="186" t="e">
        <f>'Lieu N'!M68</f>
        <v>#DIV/0!</v>
      </c>
      <c r="Q44" s="186" t="e">
        <f>'Lieu O'!M68</f>
        <v>#DIV/0!</v>
      </c>
      <c r="R44" s="186" t="e">
        <f>'Lieu P'!M68</f>
        <v>#DIV/0!</v>
      </c>
      <c r="S44" s="186" t="e">
        <f>'Lieu Q'!M68</f>
        <v>#DIV/0!</v>
      </c>
      <c r="T44" s="186" t="e">
        <f>'Lieu R'!M68</f>
        <v>#DIV/0!</v>
      </c>
      <c r="U44" s="186" t="e">
        <f>'Lieu S'!M68</f>
        <v>#DIV/0!</v>
      </c>
      <c r="V44" s="186" t="e">
        <f>'Lieu T'!M68</f>
        <v>#DIV/0!</v>
      </c>
      <c r="W44" s="187" t="e">
        <f>'Lieu U'!M68</f>
        <v>#DIV/0!</v>
      </c>
      <c r="X44" s="187" t="e">
        <f>'Lieu V'!M68</f>
        <v>#DIV/0!</v>
      </c>
      <c r="Y44" s="186" t="e">
        <f>'Lieu W'!M68</f>
        <v>#DIV/0!</v>
      </c>
      <c r="Z44" s="186" t="e">
        <f>'Lieu X'!M68</f>
        <v>#DIV/0!</v>
      </c>
      <c r="AA44" s="186">
        <f>'Lieu Y'!M68</f>
        <v>0</v>
      </c>
      <c r="AB44" s="186" t="e">
        <f>'Lieu Z'!M68</f>
        <v>#DIV/0!</v>
      </c>
      <c r="AC44" s="187">
        <f>'Lieu AA'!M68</f>
        <v>0</v>
      </c>
      <c r="AD44" s="186">
        <f>'Lieu BB'!M68</f>
        <v>0</v>
      </c>
      <c r="AE44" s="186">
        <f>'Lieu CC'!M68</f>
        <v>0</v>
      </c>
      <c r="AF44" s="186">
        <f>'Lieu DD'!M68</f>
        <v>0</v>
      </c>
      <c r="AG44" s="188" t="e">
        <f t="shared" ref="AG44" si="4">SUM(AG37-AG23)/AG37</f>
        <v>#DIV/0!</v>
      </c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39"/>
      <c r="AX44" s="139"/>
      <c r="AY44" s="139"/>
      <c r="AZ44" s="139"/>
      <c r="BA44" s="139"/>
    </row>
    <row r="45" spans="1:53" s="182" customFormat="1" ht="24" customHeight="1" x14ac:dyDescent="0.25">
      <c r="A45" s="455"/>
      <c r="B45" s="52" t="s">
        <v>181</v>
      </c>
      <c r="C45" s="189" t="e">
        <f t="shared" ref="C45:AG45" si="5">C39/(C36/$L$8)</f>
        <v>#DIV/0!</v>
      </c>
      <c r="D45" s="189" t="e">
        <f>D39/(D36/$L$8)</f>
        <v>#DIV/0!</v>
      </c>
      <c r="E45" s="189" t="e">
        <f>E39/(E36/$L$8)</f>
        <v>#DIV/0!</v>
      </c>
      <c r="F45" s="189" t="e">
        <f>F39/(F36/$L$8)</f>
        <v>#DIV/0!</v>
      </c>
      <c r="G45" s="189" t="e">
        <f>G39/(G36/$L$8)</f>
        <v>#DIV/0!</v>
      </c>
      <c r="H45" s="189" t="e">
        <f>H39/(H36/$L$8)</f>
        <v>#DIV/0!</v>
      </c>
      <c r="I45" s="189" t="e">
        <f t="shared" ref="I45:AF45" si="6">I39/(I36/$L$8)</f>
        <v>#DIV/0!</v>
      </c>
      <c r="J45" s="189" t="e">
        <f t="shared" si="6"/>
        <v>#DIV/0!</v>
      </c>
      <c r="K45" s="189" t="e">
        <f t="shared" si="6"/>
        <v>#DIV/0!</v>
      </c>
      <c r="L45" s="189" t="e">
        <f t="shared" si="6"/>
        <v>#DIV/0!</v>
      </c>
      <c r="M45" s="189" t="e">
        <f t="shared" si="6"/>
        <v>#DIV/0!</v>
      </c>
      <c r="N45" s="189" t="e">
        <f t="shared" si="6"/>
        <v>#DIV/0!</v>
      </c>
      <c r="O45" s="189" t="e">
        <f t="shared" si="6"/>
        <v>#DIV/0!</v>
      </c>
      <c r="P45" s="189" t="e">
        <f t="shared" si="6"/>
        <v>#DIV/0!</v>
      </c>
      <c r="Q45" s="189" t="e">
        <f t="shared" si="6"/>
        <v>#DIV/0!</v>
      </c>
      <c r="R45" s="189" t="e">
        <f t="shared" si="6"/>
        <v>#DIV/0!</v>
      </c>
      <c r="S45" s="189" t="e">
        <f t="shared" si="6"/>
        <v>#DIV/0!</v>
      </c>
      <c r="T45" s="189" t="e">
        <f t="shared" si="6"/>
        <v>#DIV/0!</v>
      </c>
      <c r="U45" s="189" t="e">
        <f t="shared" si="6"/>
        <v>#DIV/0!</v>
      </c>
      <c r="V45" s="189" t="e">
        <f t="shared" si="6"/>
        <v>#DIV/0!</v>
      </c>
      <c r="W45" s="189" t="e">
        <f t="shared" si="6"/>
        <v>#DIV/0!</v>
      </c>
      <c r="X45" s="189" t="e">
        <f t="shared" si="6"/>
        <v>#DIV/0!</v>
      </c>
      <c r="Y45" s="189" t="e">
        <f t="shared" si="6"/>
        <v>#DIV/0!</v>
      </c>
      <c r="Z45" s="189" t="e">
        <f t="shared" si="6"/>
        <v>#DIV/0!</v>
      </c>
      <c r="AA45" s="189" t="e">
        <f t="shared" si="6"/>
        <v>#VALUE!</v>
      </c>
      <c r="AB45" s="189" t="e">
        <f t="shared" si="6"/>
        <v>#DIV/0!</v>
      </c>
      <c r="AC45" s="189" t="e">
        <f t="shared" si="6"/>
        <v>#VALUE!</v>
      </c>
      <c r="AD45" s="189" t="e">
        <f t="shared" si="6"/>
        <v>#VALUE!</v>
      </c>
      <c r="AE45" s="189" t="e">
        <f t="shared" si="6"/>
        <v>#VALUE!</v>
      </c>
      <c r="AF45" s="189" t="e">
        <f t="shared" si="6"/>
        <v>#VALUE!</v>
      </c>
      <c r="AG45" s="190" t="e">
        <f t="shared" si="5"/>
        <v>#DIV/0!</v>
      </c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39"/>
      <c r="AX45" s="139"/>
      <c r="AY45" s="139"/>
      <c r="AZ45" s="139"/>
      <c r="BA45" s="139"/>
    </row>
    <row r="46" spans="1:53" s="182" customFormat="1" ht="24" customHeight="1" thickBot="1" x14ac:dyDescent="0.3">
      <c r="A46" s="456"/>
      <c r="B46" s="53" t="s">
        <v>149</v>
      </c>
      <c r="C46" s="191" t="e">
        <f t="shared" ref="C46:AG46" si="7">SUM(C23/C36)</f>
        <v>#DIV/0!</v>
      </c>
      <c r="D46" s="191" t="e">
        <f t="shared" ref="D46:AF46" si="8">SUM(D23/D36)</f>
        <v>#DIV/0!</v>
      </c>
      <c r="E46" s="191" t="e">
        <f t="shared" si="8"/>
        <v>#DIV/0!</v>
      </c>
      <c r="F46" s="191" t="e">
        <f t="shared" si="8"/>
        <v>#DIV/0!</v>
      </c>
      <c r="G46" s="191" t="e">
        <f t="shared" si="8"/>
        <v>#DIV/0!</v>
      </c>
      <c r="H46" s="191" t="e">
        <f t="shared" si="8"/>
        <v>#DIV/0!</v>
      </c>
      <c r="I46" s="191" t="e">
        <f t="shared" si="8"/>
        <v>#DIV/0!</v>
      </c>
      <c r="J46" s="191" t="e">
        <f t="shared" si="8"/>
        <v>#DIV/0!</v>
      </c>
      <c r="K46" s="191" t="e">
        <f t="shared" si="8"/>
        <v>#DIV/0!</v>
      </c>
      <c r="L46" s="191" t="e">
        <f t="shared" si="8"/>
        <v>#DIV/0!</v>
      </c>
      <c r="M46" s="191" t="e">
        <f t="shared" si="8"/>
        <v>#DIV/0!</v>
      </c>
      <c r="N46" s="191" t="e">
        <f t="shared" si="8"/>
        <v>#DIV/0!</v>
      </c>
      <c r="O46" s="191" t="e">
        <f t="shared" si="8"/>
        <v>#DIV/0!</v>
      </c>
      <c r="P46" s="191" t="e">
        <f t="shared" si="8"/>
        <v>#DIV/0!</v>
      </c>
      <c r="Q46" s="191" t="e">
        <f t="shared" si="8"/>
        <v>#DIV/0!</v>
      </c>
      <c r="R46" s="191" t="e">
        <f t="shared" si="8"/>
        <v>#DIV/0!</v>
      </c>
      <c r="S46" s="191" t="e">
        <f t="shared" si="8"/>
        <v>#DIV/0!</v>
      </c>
      <c r="T46" s="191" t="e">
        <f t="shared" si="8"/>
        <v>#DIV/0!</v>
      </c>
      <c r="U46" s="191" t="e">
        <f t="shared" si="8"/>
        <v>#DIV/0!</v>
      </c>
      <c r="V46" s="191" t="e">
        <f t="shared" si="8"/>
        <v>#DIV/0!</v>
      </c>
      <c r="W46" s="191" t="e">
        <f t="shared" si="8"/>
        <v>#DIV/0!</v>
      </c>
      <c r="X46" s="191" t="e">
        <f t="shared" si="8"/>
        <v>#DIV/0!</v>
      </c>
      <c r="Y46" s="191" t="e">
        <f t="shared" si="8"/>
        <v>#DIV/0!</v>
      </c>
      <c r="Z46" s="191" t="e">
        <f t="shared" si="8"/>
        <v>#DIV/0!</v>
      </c>
      <c r="AA46" s="191" t="e">
        <f t="shared" si="8"/>
        <v>#DIV/0!</v>
      </c>
      <c r="AB46" s="191" t="e">
        <f t="shared" si="8"/>
        <v>#DIV/0!</v>
      </c>
      <c r="AC46" s="191" t="e">
        <f t="shared" si="8"/>
        <v>#DIV/0!</v>
      </c>
      <c r="AD46" s="191" t="e">
        <f t="shared" si="8"/>
        <v>#DIV/0!</v>
      </c>
      <c r="AE46" s="191" t="e">
        <f t="shared" si="8"/>
        <v>#DIV/0!</v>
      </c>
      <c r="AF46" s="191" t="e">
        <f t="shared" si="8"/>
        <v>#DIV/0!</v>
      </c>
      <c r="AG46" s="192" t="e">
        <f t="shared" si="7"/>
        <v>#DIV/0!</v>
      </c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39"/>
      <c r="AX46" s="139"/>
      <c r="AY46" s="139"/>
      <c r="AZ46" s="139"/>
      <c r="BA46" s="139"/>
    </row>
    <row r="47" spans="1:53" s="235" customFormat="1" x14ac:dyDescent="0.4"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234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</row>
    <row r="48" spans="1:53" s="235" customFormat="1" x14ac:dyDescent="0.4"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234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</row>
    <row r="49" spans="1:53" s="236" customFormat="1" x14ac:dyDescent="0.4"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234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</row>
    <row r="50" spans="1:53" s="236" customFormat="1" x14ac:dyDescent="0.4"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234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</row>
    <row r="51" spans="1:53" s="236" customFormat="1" x14ac:dyDescent="0.4"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234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</row>
    <row r="52" spans="1:53" s="236" customFormat="1" x14ac:dyDescent="0.4"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234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</row>
    <row r="53" spans="1:53" s="236" customFormat="1" x14ac:dyDescent="0.4"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234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</row>
    <row r="54" spans="1:53" s="236" customFormat="1" x14ac:dyDescent="0.4"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34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</row>
    <row r="55" spans="1:53" x14ac:dyDescent="0.4">
      <c r="A55" s="236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234"/>
    </row>
    <row r="56" spans="1:53" x14ac:dyDescent="0.4">
      <c r="A56" s="236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234"/>
    </row>
    <row r="57" spans="1:53" x14ac:dyDescent="0.4">
      <c r="A57" s="236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234"/>
    </row>
    <row r="58" spans="1:53" x14ac:dyDescent="0.4">
      <c r="A58" s="236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234"/>
    </row>
    <row r="59" spans="1:53" x14ac:dyDescent="0.4">
      <c r="A59" s="236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234"/>
    </row>
    <row r="60" spans="1:53" x14ac:dyDescent="0.4">
      <c r="A60" s="236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234"/>
    </row>
    <row r="61" spans="1:53" x14ac:dyDescent="0.4">
      <c r="A61" s="236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234"/>
    </row>
    <row r="62" spans="1:53" x14ac:dyDescent="0.4">
      <c r="A62" s="236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234"/>
    </row>
    <row r="63" spans="1:53" x14ac:dyDescent="0.4">
      <c r="A63" s="236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234"/>
    </row>
    <row r="64" spans="1:53" x14ac:dyDescent="0.4">
      <c r="A64" s="236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234"/>
    </row>
    <row r="65" spans="1:33" x14ac:dyDescent="0.4">
      <c r="A65" s="236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234"/>
    </row>
    <row r="66" spans="1:33" x14ac:dyDescent="0.4">
      <c r="A66" s="236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234"/>
    </row>
  </sheetData>
  <sheetProtection sheet="1" objects="1" scenarios="1"/>
  <mergeCells count="23">
    <mergeCell ref="R4:S4"/>
    <mergeCell ref="R5:S5"/>
    <mergeCell ref="R6:S6"/>
    <mergeCell ref="C3:D3"/>
    <mergeCell ref="G8:H8"/>
    <mergeCell ref="F3:G3"/>
    <mergeCell ref="H3:I3"/>
    <mergeCell ref="B1:H2"/>
    <mergeCell ref="F4:F6"/>
    <mergeCell ref="H4:I4"/>
    <mergeCell ref="H5:I5"/>
    <mergeCell ref="H6:I6"/>
    <mergeCell ref="C4:D4"/>
    <mergeCell ref="A10:B10"/>
    <mergeCell ref="A16:A23"/>
    <mergeCell ref="A43:A46"/>
    <mergeCell ref="A36:A40"/>
    <mergeCell ref="A26:A33"/>
    <mergeCell ref="A11:A13"/>
    <mergeCell ref="A35:B35"/>
    <mergeCell ref="A42:B42"/>
    <mergeCell ref="A25:B25"/>
    <mergeCell ref="A15:B15"/>
  </mergeCells>
  <phoneticPr fontId="0" type="noConversion"/>
  <pageMargins left="0.28000000000000003" right="0.18" top="0.49" bottom="0.5" header="0.33" footer="0.25"/>
  <pageSetup paperSize="9" scale="42" fitToHeight="0" orientation="landscape" horizontalDpi="360" verticalDpi="360"/>
  <headerFooter alignWithMargins="0">
    <oddHeader>&amp;F</oddHead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BB4A-A631-4790-833D-D38197599659}">
  <dimension ref="A1:W366"/>
  <sheetViews>
    <sheetView zoomScale="70" zoomScaleNormal="70" workbookViewId="0">
      <selection sqref="A1:T8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74:T75"/>
    <mergeCell ref="A70:B70"/>
    <mergeCell ref="C70:D70"/>
    <mergeCell ref="F70:L70"/>
    <mergeCell ref="A71:B71"/>
    <mergeCell ref="C71:D71"/>
    <mergeCell ref="A73:B73"/>
    <mergeCell ref="A68:B68"/>
    <mergeCell ref="C68:D68"/>
    <mergeCell ref="F68:L68"/>
    <mergeCell ref="A69:B69"/>
    <mergeCell ref="C69:D69"/>
    <mergeCell ref="F69:L69"/>
    <mergeCell ref="A66:B66"/>
    <mergeCell ref="C66:D66"/>
    <mergeCell ref="F66:M66"/>
    <mergeCell ref="A67:B67"/>
    <mergeCell ref="C67:D67"/>
    <mergeCell ref="F67:L67"/>
    <mergeCell ref="A63:D63"/>
    <mergeCell ref="A64:B64"/>
    <mergeCell ref="C64:D64"/>
    <mergeCell ref="A65:B65"/>
    <mergeCell ref="C65:D65"/>
    <mergeCell ref="A11:B11"/>
    <mergeCell ref="A12:B12"/>
    <mergeCell ref="J14:J15"/>
    <mergeCell ref="K14:Q14"/>
    <mergeCell ref="A61:B61"/>
    <mergeCell ref="S14:T14"/>
    <mergeCell ref="L7:M7"/>
    <mergeCell ref="O7:T8"/>
    <mergeCell ref="J8:K8"/>
    <mergeCell ref="L8:M8"/>
    <mergeCell ref="M11:N11"/>
    <mergeCell ref="R3:T3"/>
    <mergeCell ref="Q5:R5"/>
    <mergeCell ref="D9:E9"/>
    <mergeCell ref="A10:B10"/>
    <mergeCell ref="A1:H7"/>
    <mergeCell ref="J1:Q1"/>
    <mergeCell ref="L3:M3"/>
    <mergeCell ref="N3:Q3"/>
    <mergeCell ref="J7:K7"/>
    <mergeCell ref="L4:M4"/>
    <mergeCell ref="L5:M5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8078-B8E5-425F-9B4C-D69A106380E4}">
  <dimension ref="A1:W366"/>
  <sheetViews>
    <sheetView tabSelected="1" topLeftCell="A2" zoomScale="70" zoomScaleNormal="70" workbookViewId="0">
      <selection activeCell="B4" sqref="B4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H73:N73"/>
    <mergeCell ref="C74:D74"/>
    <mergeCell ref="E74:F74"/>
    <mergeCell ref="C76:D76"/>
    <mergeCell ref="C77:V78"/>
    <mergeCell ref="C70:D70"/>
    <mergeCell ref="C71:D71"/>
    <mergeCell ref="E70:F70"/>
    <mergeCell ref="H70:N70"/>
    <mergeCell ref="E71:F71"/>
    <mergeCell ref="H71:N71"/>
    <mergeCell ref="C72:D72"/>
    <mergeCell ref="E72:F72"/>
    <mergeCell ref="H72:N72"/>
    <mergeCell ref="C73:D73"/>
    <mergeCell ref="E73:F73"/>
    <mergeCell ref="C68:D68"/>
    <mergeCell ref="C69:D69"/>
    <mergeCell ref="E68:F68"/>
    <mergeCell ref="E69:F69"/>
    <mergeCell ref="H69:O69"/>
    <mergeCell ref="C67:D67"/>
    <mergeCell ref="C66:F66"/>
    <mergeCell ref="E67:F67"/>
    <mergeCell ref="C64:D64"/>
    <mergeCell ref="Q10:V11"/>
    <mergeCell ref="L11:M11"/>
    <mergeCell ref="N11:O11"/>
    <mergeCell ref="F12:G12"/>
    <mergeCell ref="C13:D13"/>
    <mergeCell ref="C14:D14"/>
    <mergeCell ref="O14:P14"/>
    <mergeCell ref="C15:D15"/>
    <mergeCell ref="L17:L18"/>
    <mergeCell ref="M17:S17"/>
    <mergeCell ref="U17:V17"/>
    <mergeCell ref="C4:J10"/>
    <mergeCell ref="L4:S4"/>
    <mergeCell ref="N6:O6"/>
    <mergeCell ref="P6:S6"/>
    <mergeCell ref="T6:V6"/>
    <mergeCell ref="N7:O7"/>
    <mergeCell ref="N8:O8"/>
    <mergeCell ref="S8:T8"/>
    <mergeCell ref="L10:M10"/>
    <mergeCell ref="N10:O10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61623-9419-4909-A2FD-D0CEA3987903}">
  <dimension ref="A1:W366"/>
  <sheetViews>
    <sheetView zoomScale="70" zoomScaleNormal="70" workbookViewId="0">
      <selection sqref="A1:J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H73:N73"/>
    <mergeCell ref="C74:D74"/>
    <mergeCell ref="E74:F74"/>
    <mergeCell ref="C76:D76"/>
    <mergeCell ref="C77:V78"/>
    <mergeCell ref="C70:D70"/>
    <mergeCell ref="C71:D71"/>
    <mergeCell ref="E70:F70"/>
    <mergeCell ref="H70:N70"/>
    <mergeCell ref="E71:F71"/>
    <mergeCell ref="H71:N71"/>
    <mergeCell ref="C72:D72"/>
    <mergeCell ref="E72:F72"/>
    <mergeCell ref="H72:N72"/>
    <mergeCell ref="C73:D73"/>
    <mergeCell ref="E73:F73"/>
    <mergeCell ref="C68:D68"/>
    <mergeCell ref="C69:D69"/>
    <mergeCell ref="E68:F68"/>
    <mergeCell ref="E69:F69"/>
    <mergeCell ref="H69:O69"/>
    <mergeCell ref="C67:D67"/>
    <mergeCell ref="C66:F66"/>
    <mergeCell ref="E67:F67"/>
    <mergeCell ref="C64:D64"/>
    <mergeCell ref="Q10:V11"/>
    <mergeCell ref="L11:M11"/>
    <mergeCell ref="N11:O11"/>
    <mergeCell ref="F12:G12"/>
    <mergeCell ref="C13:D13"/>
    <mergeCell ref="C14:D14"/>
    <mergeCell ref="O14:P14"/>
    <mergeCell ref="C15:D15"/>
    <mergeCell ref="L17:L18"/>
    <mergeCell ref="M17:S17"/>
    <mergeCell ref="U17:V17"/>
    <mergeCell ref="C4:J10"/>
    <mergeCell ref="L4:S4"/>
    <mergeCell ref="N6:O6"/>
    <mergeCell ref="P6:S6"/>
    <mergeCell ref="T6:V6"/>
    <mergeCell ref="N7:O7"/>
    <mergeCell ref="N8:O8"/>
    <mergeCell ref="S8:T8"/>
    <mergeCell ref="L10:M10"/>
    <mergeCell ref="N10:O10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6848-2089-411F-A9FB-AB49D4140946}">
  <dimension ref="A1:W366"/>
  <sheetViews>
    <sheetView zoomScale="70" zoomScaleNormal="70" workbookViewId="0">
      <selection sqref="A1:J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H73:N73"/>
    <mergeCell ref="C74:D74"/>
    <mergeCell ref="E74:F74"/>
    <mergeCell ref="C76:D76"/>
    <mergeCell ref="C77:V78"/>
    <mergeCell ref="C70:D70"/>
    <mergeCell ref="C71:D71"/>
    <mergeCell ref="E70:F70"/>
    <mergeCell ref="H70:N70"/>
    <mergeCell ref="E71:F71"/>
    <mergeCell ref="H71:N71"/>
    <mergeCell ref="C72:D72"/>
    <mergeCell ref="E72:F72"/>
    <mergeCell ref="H72:N72"/>
    <mergeCell ref="C73:D73"/>
    <mergeCell ref="E73:F73"/>
    <mergeCell ref="C68:D68"/>
    <mergeCell ref="C69:D69"/>
    <mergeCell ref="E68:F68"/>
    <mergeCell ref="E69:F69"/>
    <mergeCell ref="H69:O69"/>
    <mergeCell ref="C67:D67"/>
    <mergeCell ref="C66:F66"/>
    <mergeCell ref="E67:F67"/>
    <mergeCell ref="C64:D64"/>
    <mergeCell ref="Q10:V11"/>
    <mergeCell ref="L11:M11"/>
    <mergeCell ref="N11:O11"/>
    <mergeCell ref="F12:G12"/>
    <mergeCell ref="C13:D13"/>
    <mergeCell ref="C14:D14"/>
    <mergeCell ref="O14:P14"/>
    <mergeCell ref="C15:D15"/>
    <mergeCell ref="L17:L18"/>
    <mergeCell ref="M17:S17"/>
    <mergeCell ref="U17:V17"/>
    <mergeCell ref="C4:J10"/>
    <mergeCell ref="L4:S4"/>
    <mergeCell ref="N6:O6"/>
    <mergeCell ref="P6:S6"/>
    <mergeCell ref="T6:V6"/>
    <mergeCell ref="N7:O7"/>
    <mergeCell ref="N8:O8"/>
    <mergeCell ref="S8:T8"/>
    <mergeCell ref="L10:M10"/>
    <mergeCell ref="N10:O10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4F24-8179-40CE-A6B3-93FC07B152EC}">
  <dimension ref="A1:W366"/>
  <sheetViews>
    <sheetView zoomScale="70" zoomScaleNormal="70" workbookViewId="0">
      <selection sqref="A1:J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H73:N73"/>
    <mergeCell ref="C74:D74"/>
    <mergeCell ref="E74:F74"/>
    <mergeCell ref="C76:D76"/>
    <mergeCell ref="C77:V78"/>
    <mergeCell ref="C70:D70"/>
    <mergeCell ref="C71:D71"/>
    <mergeCell ref="E70:F70"/>
    <mergeCell ref="H70:N70"/>
    <mergeCell ref="E71:F71"/>
    <mergeCell ref="H71:N71"/>
    <mergeCell ref="C72:D72"/>
    <mergeCell ref="E72:F72"/>
    <mergeCell ref="H72:N72"/>
    <mergeCell ref="C73:D73"/>
    <mergeCell ref="E73:F73"/>
    <mergeCell ref="C68:D68"/>
    <mergeCell ref="C69:D69"/>
    <mergeCell ref="E68:F68"/>
    <mergeCell ref="E69:F69"/>
    <mergeCell ref="H69:O69"/>
    <mergeCell ref="C67:D67"/>
    <mergeCell ref="C66:F66"/>
    <mergeCell ref="E67:F67"/>
    <mergeCell ref="C64:D64"/>
    <mergeCell ref="Q10:V11"/>
    <mergeCell ref="L11:M11"/>
    <mergeCell ref="N11:O11"/>
    <mergeCell ref="F12:G12"/>
    <mergeCell ref="C13:D13"/>
    <mergeCell ref="C14:D14"/>
    <mergeCell ref="O14:P14"/>
    <mergeCell ref="C15:D15"/>
    <mergeCell ref="L17:L18"/>
    <mergeCell ref="M17:S17"/>
    <mergeCell ref="U17:V17"/>
    <mergeCell ref="C4:J10"/>
    <mergeCell ref="L4:S4"/>
    <mergeCell ref="N6:O6"/>
    <mergeCell ref="P6:S6"/>
    <mergeCell ref="T6:V6"/>
    <mergeCell ref="N7:O7"/>
    <mergeCell ref="N8:O8"/>
    <mergeCell ref="S8:T8"/>
    <mergeCell ref="L10:M10"/>
    <mergeCell ref="N10:O10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W366"/>
  <sheetViews>
    <sheetView zoomScale="70" zoomScaleNormal="70" workbookViewId="0">
      <selection activeCell="K8" sqref="K8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388" t="s">
        <v>182</v>
      </c>
      <c r="B1" s="388"/>
      <c r="C1" s="388"/>
      <c r="D1" s="388"/>
      <c r="E1" s="388"/>
      <c r="F1" s="388"/>
      <c r="G1" s="388"/>
      <c r="H1" s="388"/>
      <c r="I1" s="102"/>
      <c r="J1" s="220" t="s">
        <v>165</v>
      </c>
      <c r="K1" s="220"/>
      <c r="L1" s="220"/>
      <c r="M1" s="220"/>
      <c r="N1" s="220"/>
      <c r="O1" s="220"/>
      <c r="P1" s="220"/>
      <c r="Q1" s="220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388"/>
      <c r="B2" s="388"/>
      <c r="C2" s="388"/>
      <c r="D2" s="388"/>
      <c r="E2" s="388"/>
      <c r="F2" s="388"/>
      <c r="G2" s="388"/>
      <c r="H2" s="388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388"/>
      <c r="B3" s="388"/>
      <c r="C3" s="388"/>
      <c r="D3" s="388"/>
      <c r="E3" s="388"/>
      <c r="F3" s="388"/>
      <c r="G3" s="388"/>
      <c r="H3" s="388"/>
      <c r="I3" s="102"/>
      <c r="J3" s="102"/>
      <c r="K3" s="125" t="s">
        <v>159</v>
      </c>
      <c r="L3" s="372"/>
      <c r="M3" s="373"/>
      <c r="N3" s="411" t="s">
        <v>164</v>
      </c>
      <c r="O3" s="125"/>
      <c r="P3" s="125"/>
      <c r="Q3" s="293"/>
      <c r="R3" s="412"/>
      <c r="S3" s="413"/>
      <c r="T3" s="414"/>
      <c r="U3" s="120"/>
      <c r="V3" s="102"/>
      <c r="W3" s="102"/>
    </row>
    <row r="4" spans="1:23" s="78" customFormat="1" ht="18" customHeight="1" x14ac:dyDescent="0.25">
      <c r="A4" s="388"/>
      <c r="B4" s="388"/>
      <c r="C4" s="533" t="s">
        <v>182</v>
      </c>
      <c r="D4" s="533"/>
      <c r="E4" s="533"/>
      <c r="F4" s="533"/>
      <c r="G4" s="533"/>
      <c r="H4" s="533"/>
      <c r="I4" s="533"/>
      <c r="J4" s="533"/>
      <c r="K4" s="102"/>
      <c r="L4" s="534" t="s">
        <v>165</v>
      </c>
      <c r="M4" s="534"/>
      <c r="N4" s="534"/>
      <c r="O4" s="534"/>
      <c r="P4" s="534"/>
      <c r="Q4" s="534"/>
      <c r="R4" s="534"/>
      <c r="S4" s="534"/>
      <c r="T4" s="220"/>
      <c r="U4" s="102"/>
      <c r="V4" s="102"/>
      <c r="W4" s="102"/>
    </row>
    <row r="5" spans="1:23" s="78" customFormat="1" ht="18.5" customHeight="1" x14ac:dyDescent="0.25">
      <c r="A5" s="388"/>
      <c r="B5" s="388"/>
      <c r="C5" s="533"/>
      <c r="D5" s="533"/>
      <c r="E5" s="533"/>
      <c r="F5" s="533"/>
      <c r="G5" s="533"/>
      <c r="H5" s="533"/>
      <c r="I5" s="533"/>
      <c r="J5" s="53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</row>
    <row r="6" spans="1:23" s="78" customFormat="1" ht="18" customHeight="1" x14ac:dyDescent="0.25">
      <c r="A6" s="388"/>
      <c r="B6" s="388"/>
      <c r="C6" s="533"/>
      <c r="D6" s="533"/>
      <c r="E6" s="533"/>
      <c r="F6" s="533"/>
      <c r="G6" s="533"/>
      <c r="H6" s="533"/>
      <c r="I6" s="533"/>
      <c r="J6" s="533"/>
      <c r="K6" s="102"/>
      <c r="L6" s="102"/>
      <c r="M6" s="125" t="s">
        <v>159</v>
      </c>
      <c r="N6" s="512"/>
      <c r="O6" s="513"/>
      <c r="P6" s="538" t="s">
        <v>164</v>
      </c>
      <c r="Q6" s="497"/>
      <c r="R6" s="497"/>
      <c r="S6" s="498"/>
      <c r="T6" s="539"/>
      <c r="U6" s="540"/>
      <c r="V6" s="541"/>
      <c r="W6" s="102"/>
    </row>
    <row r="7" spans="1:23" s="78" customFormat="1" ht="15.65" customHeight="1" x14ac:dyDescent="0.25">
      <c r="A7" s="388"/>
      <c r="B7" s="388"/>
      <c r="C7" s="533"/>
      <c r="D7" s="533"/>
      <c r="E7" s="533"/>
      <c r="F7" s="533"/>
      <c r="G7" s="533"/>
      <c r="H7" s="533"/>
      <c r="I7" s="533"/>
      <c r="J7" s="533"/>
      <c r="K7" s="102"/>
      <c r="L7" s="102"/>
      <c r="M7" s="125" t="s">
        <v>118</v>
      </c>
      <c r="N7" s="512"/>
      <c r="O7" s="513"/>
      <c r="P7" s="102"/>
      <c r="Q7" s="102"/>
      <c r="R7" s="102"/>
      <c r="S7" s="102"/>
      <c r="T7" s="102"/>
      <c r="U7" s="102"/>
      <c r="V7" s="102"/>
      <c r="W7" s="102"/>
    </row>
    <row r="8" spans="1:23" s="78" customFormat="1" ht="18" customHeight="1" x14ac:dyDescent="0.25">
      <c r="A8" s="102"/>
      <c r="B8" s="102"/>
      <c r="C8" s="533"/>
      <c r="D8" s="533"/>
      <c r="E8" s="533"/>
      <c r="F8" s="533"/>
      <c r="G8" s="533"/>
      <c r="H8" s="533"/>
      <c r="I8" s="533"/>
      <c r="J8" s="533"/>
      <c r="K8" s="102"/>
      <c r="L8" s="102"/>
      <c r="M8" s="125" t="s">
        <v>23</v>
      </c>
      <c r="N8" s="512"/>
      <c r="O8" s="513"/>
      <c r="Q8" s="102"/>
      <c r="R8" s="125" t="s">
        <v>32</v>
      </c>
      <c r="S8" s="536" t="s">
        <v>160</v>
      </c>
      <c r="T8" s="537"/>
      <c r="U8" s="79" t="s">
        <v>163</v>
      </c>
      <c r="V8" s="137"/>
      <c r="W8" s="102"/>
    </row>
    <row r="9" spans="1:23" s="78" customFormat="1" ht="13.5" customHeight="1" thickBot="1" x14ac:dyDescent="0.3">
      <c r="A9" s="103"/>
      <c r="B9" s="104"/>
      <c r="C9" s="533"/>
      <c r="D9" s="533"/>
      <c r="E9" s="533"/>
      <c r="F9" s="533"/>
      <c r="G9" s="533"/>
      <c r="H9" s="533"/>
      <c r="I9" s="533"/>
      <c r="J9" s="533"/>
      <c r="K9" s="102"/>
      <c r="L9" s="102"/>
      <c r="M9" s="102"/>
      <c r="N9" s="102"/>
      <c r="O9" s="102"/>
      <c r="P9" s="117"/>
      <c r="Q9" s="117"/>
      <c r="R9" s="117"/>
      <c r="S9" s="117"/>
      <c r="T9" s="117"/>
      <c r="U9" s="117"/>
      <c r="V9" s="117"/>
      <c r="W9" s="102"/>
    </row>
    <row r="10" spans="1:23" s="78" customFormat="1" ht="24.75" customHeight="1" x14ac:dyDescent="0.25">
      <c r="A10" s="384" t="s">
        <v>184</v>
      </c>
      <c r="B10" s="385"/>
      <c r="C10" s="533"/>
      <c r="D10" s="533"/>
      <c r="E10" s="533"/>
      <c r="F10" s="533"/>
      <c r="G10" s="533"/>
      <c r="H10" s="533"/>
      <c r="I10" s="533"/>
      <c r="J10" s="533"/>
      <c r="K10" s="102"/>
      <c r="L10" s="497" t="s">
        <v>161</v>
      </c>
      <c r="M10" s="498"/>
      <c r="N10" s="542" t="s">
        <v>183</v>
      </c>
      <c r="O10" s="543"/>
      <c r="P10" s="118"/>
      <c r="Q10" s="514" t="s">
        <v>126</v>
      </c>
      <c r="R10" s="515"/>
      <c r="S10" s="515"/>
      <c r="T10" s="515"/>
      <c r="U10" s="515"/>
      <c r="V10" s="516"/>
      <c r="W10" s="102"/>
    </row>
    <row r="11" spans="1:23" s="78" customFormat="1" ht="24.75" customHeight="1" x14ac:dyDescent="0.25">
      <c r="A11" s="386" t="s">
        <v>1</v>
      </c>
      <c r="B11" s="387"/>
      <c r="C11" s="102"/>
      <c r="D11" s="102"/>
      <c r="E11" s="102"/>
      <c r="F11" s="102"/>
      <c r="G11" s="102"/>
      <c r="H11" s="102"/>
      <c r="I11" s="102"/>
      <c r="J11" s="102"/>
      <c r="K11" s="102"/>
      <c r="L11" s="497" t="s">
        <v>22</v>
      </c>
      <c r="M11" s="498"/>
      <c r="N11" s="503">
        <v>1000</v>
      </c>
      <c r="O11" s="504"/>
      <c r="P11" s="102"/>
      <c r="Q11" s="517"/>
      <c r="R11" s="518"/>
      <c r="S11" s="518"/>
      <c r="T11" s="518"/>
      <c r="U11" s="518"/>
      <c r="V11" s="519"/>
      <c r="W11" s="102"/>
    </row>
    <row r="12" spans="1:23" s="78" customFormat="1" ht="24.75" customHeight="1" thickBot="1" x14ac:dyDescent="0.3">
      <c r="A12" s="403" t="s">
        <v>185</v>
      </c>
      <c r="B12" s="404"/>
      <c r="C12" s="103"/>
      <c r="D12" s="104"/>
      <c r="E12" s="105"/>
      <c r="F12" s="528"/>
      <c r="G12" s="528"/>
      <c r="H12" s="102"/>
      <c r="I12" s="106"/>
      <c r="J12" s="102"/>
      <c r="K12" s="107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x14ac:dyDescent="0.35">
      <c r="A13" s="108"/>
      <c r="B13" s="109"/>
      <c r="C13" s="529" t="s">
        <v>184</v>
      </c>
      <c r="D13" s="530"/>
      <c r="E13" s="80" t="s">
        <v>81</v>
      </c>
      <c r="F13" s="81" t="s">
        <v>82</v>
      </c>
      <c r="G13" s="81" t="s">
        <v>83</v>
      </c>
      <c r="H13" s="81" t="s">
        <v>84</v>
      </c>
      <c r="I13" s="81" t="s">
        <v>85</v>
      </c>
      <c r="J13" s="81" t="s">
        <v>113</v>
      </c>
      <c r="K13" s="82" t="s">
        <v>87</v>
      </c>
      <c r="L13" s="340" t="s">
        <v>155</v>
      </c>
      <c r="M13" s="296" t="s">
        <v>156</v>
      </c>
      <c r="N13" s="102"/>
      <c r="O13" s="102"/>
      <c r="P13" s="102"/>
      <c r="Q13" s="102"/>
      <c r="R13" s="102"/>
      <c r="S13" s="102"/>
      <c r="T13" s="102"/>
      <c r="U13" s="102"/>
      <c r="V13" s="102"/>
    </row>
    <row r="14" spans="1:23" ht="36.75" customHeight="1" thickBot="1" x14ac:dyDescent="0.4">
      <c r="A14" s="112"/>
      <c r="B14" s="112"/>
      <c r="C14" s="531" t="s">
        <v>1</v>
      </c>
      <c r="D14" s="532"/>
      <c r="E14" s="84">
        <v>0.01</v>
      </c>
      <c r="F14" s="85">
        <v>0.01</v>
      </c>
      <c r="G14" s="85">
        <v>7.0000000000000007E-2</v>
      </c>
      <c r="H14" s="85">
        <v>7.0000000000000007E-2</v>
      </c>
      <c r="I14" s="85"/>
      <c r="J14" s="85"/>
      <c r="K14" s="86"/>
      <c r="L14" s="87">
        <f>SUM(F14:J14)</f>
        <v>0.15000000000000002</v>
      </c>
      <c r="M14" s="297">
        <f>SUM(E14:K14)</f>
        <v>0.16000000000000003</v>
      </c>
      <c r="N14" s="78"/>
      <c r="O14" s="535" t="s">
        <v>158</v>
      </c>
      <c r="P14" s="535"/>
      <c r="Q14" s="7">
        <v>10</v>
      </c>
      <c r="R14" s="78"/>
      <c r="S14" s="78"/>
      <c r="T14" s="78"/>
      <c r="U14" s="78"/>
      <c r="V14" s="78"/>
    </row>
    <row r="15" spans="1:23" ht="42.75" customHeight="1" thickBot="1" x14ac:dyDescent="0.35">
      <c r="A15" s="11" t="s">
        <v>13</v>
      </c>
      <c r="B15" s="30" t="s">
        <v>14</v>
      </c>
      <c r="C15" s="488" t="s">
        <v>185</v>
      </c>
      <c r="D15" s="489"/>
      <c r="E15" s="8">
        <f t="shared" ref="E15:M15" si="0">$L$8*E14</f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70">
        <f t="shared" si="0"/>
        <v>0</v>
      </c>
      <c r="J15" s="70">
        <f t="shared" si="0"/>
        <v>0</v>
      </c>
      <c r="K15" s="10">
        <f t="shared" si="0"/>
        <v>0</v>
      </c>
      <c r="L15" s="88">
        <f t="shared" si="0"/>
        <v>0</v>
      </c>
      <c r="M15" s="298">
        <f t="shared" si="0"/>
        <v>0</v>
      </c>
      <c r="N15" s="106"/>
      <c r="O15" s="102"/>
      <c r="P15" s="102"/>
      <c r="Q15" s="102"/>
      <c r="R15" s="102"/>
      <c r="S15" s="102"/>
      <c r="T15" s="102"/>
      <c r="U15" s="102"/>
      <c r="V15" s="102"/>
    </row>
    <row r="16" spans="1:23" ht="20.149999999999999" customHeight="1" thickBot="1" x14ac:dyDescent="0.5">
      <c r="A16" s="57"/>
      <c r="B16" s="55"/>
      <c r="C16" s="108"/>
      <c r="D16" s="109"/>
      <c r="E16" s="110"/>
      <c r="F16" s="110"/>
      <c r="G16" s="110"/>
      <c r="H16" s="110"/>
      <c r="I16" s="111"/>
      <c r="J16" s="111"/>
      <c r="K16" s="111"/>
      <c r="M16" s="111"/>
      <c r="N16" s="111"/>
      <c r="O16" s="119"/>
      <c r="P16" s="119"/>
      <c r="Q16" s="119"/>
      <c r="R16" s="119"/>
      <c r="S16" s="119"/>
      <c r="T16" s="119"/>
    </row>
    <row r="17" spans="1:22" ht="20.149999999999999" customHeight="1" thickBot="1" x14ac:dyDescent="0.4">
      <c r="A17" s="58"/>
      <c r="B17" s="55"/>
      <c r="C17" s="112"/>
      <c r="D17" s="112"/>
      <c r="E17" s="113"/>
      <c r="F17" s="113"/>
      <c r="G17" s="113"/>
      <c r="H17" s="113"/>
      <c r="I17" s="111"/>
      <c r="J17" s="111"/>
      <c r="K17" s="111"/>
      <c r="L17" s="490" t="s">
        <v>130</v>
      </c>
      <c r="M17" s="479" t="s">
        <v>134</v>
      </c>
      <c r="N17" s="480"/>
      <c r="O17" s="480"/>
      <c r="P17" s="480"/>
      <c r="Q17" s="480"/>
      <c r="R17" s="480"/>
      <c r="S17" s="480"/>
      <c r="T17" s="295" t="s">
        <v>134</v>
      </c>
      <c r="U17" s="480" t="s">
        <v>162</v>
      </c>
      <c r="V17" s="521"/>
    </row>
    <row r="18" spans="1:22" ht="20.149999999999999" customHeight="1" thickBot="1" x14ac:dyDescent="0.4">
      <c r="A18" s="59"/>
      <c r="B18" s="55"/>
      <c r="C18" s="11" t="s">
        <v>13</v>
      </c>
      <c r="D18" s="30" t="s">
        <v>14</v>
      </c>
      <c r="E18" s="99" t="str">
        <f t="shared" ref="E18:K18" si="1">E13</f>
        <v>6-8 mois</v>
      </c>
      <c r="F18" s="66" t="str">
        <f t="shared" si="1"/>
        <v>9-11 mois</v>
      </c>
      <c r="G18" s="66" t="str">
        <f t="shared" si="1"/>
        <v>12-23 mois</v>
      </c>
      <c r="H18" s="100" t="str">
        <f t="shared" si="1"/>
        <v>24-59 mois</v>
      </c>
      <c r="I18" s="66" t="str">
        <f t="shared" si="1"/>
        <v xml:space="preserve"> 5-9 ans </v>
      </c>
      <c r="J18" s="66" t="str">
        <f t="shared" si="1"/>
        <v xml:space="preserve">10-14 ans </v>
      </c>
      <c r="K18" s="101" t="str">
        <f t="shared" si="1"/>
        <v xml:space="preserve"> &gt;14 ans</v>
      </c>
      <c r="L18" s="491"/>
      <c r="M18" s="76" t="s">
        <v>157</v>
      </c>
      <c r="N18" s="75" t="str">
        <f t="shared" ref="N18:S18" si="2">F13</f>
        <v>9-11 mois</v>
      </c>
      <c r="O18" s="66" t="str">
        <f t="shared" si="2"/>
        <v>12-23 mois</v>
      </c>
      <c r="P18" s="64" t="str">
        <f t="shared" si="2"/>
        <v>24-59 mois</v>
      </c>
      <c r="Q18" s="66" t="str">
        <f t="shared" si="2"/>
        <v xml:space="preserve"> 5-9 ans </v>
      </c>
      <c r="R18" s="54" t="str">
        <f t="shared" si="2"/>
        <v xml:space="preserve">10-14 ans </v>
      </c>
      <c r="S18" s="64" t="str">
        <f t="shared" si="2"/>
        <v xml:space="preserve"> &gt;14 ans</v>
      </c>
      <c r="T18" s="311" t="str">
        <f>M13</f>
        <v>Cible Campagne</v>
      </c>
      <c r="U18" s="294" t="s">
        <v>93</v>
      </c>
      <c r="V18" s="368" t="s">
        <v>90</v>
      </c>
    </row>
    <row r="19" spans="1:22" ht="20.149999999999999" customHeight="1" x14ac:dyDescent="0.35">
      <c r="A19" s="60"/>
      <c r="B19" s="55"/>
      <c r="C19" s="57"/>
      <c r="D19" s="55"/>
      <c r="E19" s="12">
        <v>8</v>
      </c>
      <c r="F19" s="13">
        <v>9</v>
      </c>
      <c r="G19" s="13">
        <v>70</v>
      </c>
      <c r="H19" s="73">
        <v>50</v>
      </c>
      <c r="I19" s="29"/>
      <c r="J19" s="13"/>
      <c r="K19" s="14"/>
      <c r="L19" s="299">
        <f>SUM(E19:K19)</f>
        <v>137</v>
      </c>
      <c r="M19" s="300" t="e">
        <f t="shared" ref="M19:M63" si="3">(F19+G19+H19+I19+J19)/$J$12</f>
        <v>#DIV/0!</v>
      </c>
      <c r="N19" s="301" t="e">
        <f t="shared" ref="N19:N63" si="4">SUM(F19/$D$12)</f>
        <v>#DIV/0!</v>
      </c>
      <c r="O19" s="302" t="e">
        <f t="shared" ref="O19:O63" si="5">SUM(G19/$E$12)</f>
        <v>#DIV/0!</v>
      </c>
      <c r="P19" s="302" t="e">
        <f t="shared" ref="P19:P63" si="6">SUM(H19/$F$12)</f>
        <v>#DIV/0!</v>
      </c>
      <c r="Q19" s="302" t="e">
        <f t="shared" ref="Q19:Q63" si="7">SUM(I19/$G$12)</f>
        <v>#DIV/0!</v>
      </c>
      <c r="R19" s="303" t="e">
        <f t="shared" ref="R19:R63" si="8">SUM(J19/$H$12)</f>
        <v>#DIV/0!</v>
      </c>
      <c r="S19" s="301" t="e">
        <f t="shared" ref="S19:S63" si="9">SUM(K19/$I$12)</f>
        <v>#DIV/0!</v>
      </c>
      <c r="T19" s="312" t="e">
        <f>L19/$K$12</f>
        <v>#DIV/0!</v>
      </c>
      <c r="U19" s="304"/>
      <c r="V19" s="305" t="e">
        <f t="shared" ref="V19:V64" si="10">SUM(L19/(U19*$O$11))</f>
        <v>#DIV/0!</v>
      </c>
    </row>
    <row r="20" spans="1:22" ht="20.149999999999999" customHeight="1" x14ac:dyDescent="0.35">
      <c r="A20" s="58"/>
      <c r="B20" s="55"/>
      <c r="C20" s="58"/>
      <c r="D20" s="55"/>
      <c r="E20" s="12"/>
      <c r="F20" s="13"/>
      <c r="G20" s="13"/>
      <c r="H20" s="13"/>
      <c r="I20" s="29"/>
      <c r="J20" s="13"/>
      <c r="K20" s="14"/>
      <c r="L20" s="306">
        <f t="shared" ref="L20:L63" si="11">SUM(E20:K20)</f>
        <v>0</v>
      </c>
      <c r="M20" s="300" t="e">
        <f t="shared" si="3"/>
        <v>#DIV/0!</v>
      </c>
      <c r="N20" s="301" t="e">
        <f t="shared" si="4"/>
        <v>#DIV/0!</v>
      </c>
      <c r="O20" s="302" t="e">
        <f t="shared" si="5"/>
        <v>#DIV/0!</v>
      </c>
      <c r="P20" s="302" t="e">
        <f t="shared" si="6"/>
        <v>#DIV/0!</v>
      </c>
      <c r="Q20" s="302" t="e">
        <f t="shared" si="7"/>
        <v>#DIV/0!</v>
      </c>
      <c r="R20" s="303" t="e">
        <f t="shared" si="8"/>
        <v>#DIV/0!</v>
      </c>
      <c r="S20" s="301" t="e">
        <f t="shared" si="9"/>
        <v>#DIV/0!</v>
      </c>
      <c r="T20" s="312" t="e">
        <f t="shared" ref="T20:T64" si="12">L20/$K$12</f>
        <v>#DIV/0!</v>
      </c>
      <c r="U20" s="307"/>
      <c r="V20" s="305" t="e">
        <f t="shared" si="10"/>
        <v>#DIV/0!</v>
      </c>
    </row>
    <row r="21" spans="1:22" ht="20.149999999999999" customHeight="1" x14ac:dyDescent="0.35">
      <c r="A21" s="58"/>
      <c r="B21" s="55"/>
      <c r="C21" s="59"/>
      <c r="D21" s="55"/>
      <c r="E21" s="12"/>
      <c r="F21" s="13"/>
      <c r="G21" s="13"/>
      <c r="H21" s="13"/>
      <c r="I21" s="29"/>
      <c r="J21" s="13"/>
      <c r="K21" s="14"/>
      <c r="L21" s="306">
        <f t="shared" si="11"/>
        <v>0</v>
      </c>
      <c r="M21" s="300" t="e">
        <f t="shared" si="3"/>
        <v>#DIV/0!</v>
      </c>
      <c r="N21" s="301" t="e">
        <f t="shared" si="4"/>
        <v>#DIV/0!</v>
      </c>
      <c r="O21" s="302" t="e">
        <f t="shared" si="5"/>
        <v>#DIV/0!</v>
      </c>
      <c r="P21" s="302" t="e">
        <f t="shared" si="6"/>
        <v>#DIV/0!</v>
      </c>
      <c r="Q21" s="302" t="e">
        <f t="shared" si="7"/>
        <v>#DIV/0!</v>
      </c>
      <c r="R21" s="303" t="e">
        <f t="shared" si="8"/>
        <v>#DIV/0!</v>
      </c>
      <c r="S21" s="301" t="e">
        <f t="shared" si="9"/>
        <v>#DIV/0!</v>
      </c>
      <c r="T21" s="312" t="e">
        <f t="shared" si="12"/>
        <v>#DIV/0!</v>
      </c>
      <c r="U21" s="307"/>
      <c r="V21" s="305" t="e">
        <f t="shared" si="10"/>
        <v>#DIV/0!</v>
      </c>
    </row>
    <row r="22" spans="1:22" ht="20.149999999999999" customHeight="1" x14ac:dyDescent="0.35">
      <c r="A22" s="59"/>
      <c r="B22" s="55"/>
      <c r="C22" s="60"/>
      <c r="D22" s="55"/>
      <c r="E22" s="12"/>
      <c r="F22" s="13"/>
      <c r="G22" s="13"/>
      <c r="H22" s="13"/>
      <c r="I22" s="29"/>
      <c r="J22" s="13"/>
      <c r="K22" s="14"/>
      <c r="L22" s="306">
        <f t="shared" si="11"/>
        <v>0</v>
      </c>
      <c r="M22" s="300" t="e">
        <f t="shared" si="3"/>
        <v>#DIV/0!</v>
      </c>
      <c r="N22" s="301" t="e">
        <f t="shared" si="4"/>
        <v>#DIV/0!</v>
      </c>
      <c r="O22" s="302" t="e">
        <f t="shared" si="5"/>
        <v>#DIV/0!</v>
      </c>
      <c r="P22" s="302" t="e">
        <f t="shared" si="6"/>
        <v>#DIV/0!</v>
      </c>
      <c r="Q22" s="302" t="e">
        <f t="shared" si="7"/>
        <v>#DIV/0!</v>
      </c>
      <c r="R22" s="303" t="e">
        <f t="shared" si="8"/>
        <v>#DIV/0!</v>
      </c>
      <c r="S22" s="301" t="e">
        <f t="shared" si="9"/>
        <v>#DIV/0!</v>
      </c>
      <c r="T22" s="312" t="e">
        <f t="shared" si="12"/>
        <v>#DIV/0!</v>
      </c>
      <c r="U22" s="307"/>
      <c r="V22" s="305" t="e">
        <f t="shared" si="10"/>
        <v>#DIV/0!</v>
      </c>
    </row>
    <row r="23" spans="1:22" ht="20.149999999999999" customHeight="1" x14ac:dyDescent="0.35">
      <c r="A23" s="58"/>
      <c r="B23" s="55"/>
      <c r="C23" s="58"/>
      <c r="D23" s="55"/>
      <c r="E23" s="12"/>
      <c r="F23" s="13"/>
      <c r="G23" s="13"/>
      <c r="H23" s="13"/>
      <c r="I23" s="29"/>
      <c r="J23" s="13"/>
      <c r="K23" s="14"/>
      <c r="L23" s="306">
        <f t="shared" si="11"/>
        <v>0</v>
      </c>
      <c r="M23" s="300" t="e">
        <f t="shared" si="3"/>
        <v>#DIV/0!</v>
      </c>
      <c r="N23" s="301" t="e">
        <f t="shared" si="4"/>
        <v>#DIV/0!</v>
      </c>
      <c r="O23" s="302" t="e">
        <f t="shared" si="5"/>
        <v>#DIV/0!</v>
      </c>
      <c r="P23" s="302" t="e">
        <f t="shared" si="6"/>
        <v>#DIV/0!</v>
      </c>
      <c r="Q23" s="302" t="e">
        <f t="shared" si="7"/>
        <v>#DIV/0!</v>
      </c>
      <c r="R23" s="303" t="e">
        <f t="shared" si="8"/>
        <v>#DIV/0!</v>
      </c>
      <c r="S23" s="301" t="e">
        <f t="shared" si="9"/>
        <v>#DIV/0!</v>
      </c>
      <c r="T23" s="312" t="e">
        <f t="shared" si="12"/>
        <v>#DIV/0!</v>
      </c>
      <c r="U23" s="307"/>
      <c r="V23" s="305" t="e">
        <f t="shared" si="10"/>
        <v>#DIV/0!</v>
      </c>
    </row>
    <row r="24" spans="1:22" ht="20.149999999999999" customHeight="1" x14ac:dyDescent="0.35">
      <c r="A24" s="58"/>
      <c r="B24" s="55"/>
      <c r="C24" s="58"/>
      <c r="D24" s="55"/>
      <c r="E24" s="12"/>
      <c r="F24" s="13"/>
      <c r="G24" s="13"/>
      <c r="H24" s="13"/>
      <c r="I24" s="29"/>
      <c r="J24" s="13"/>
      <c r="K24" s="14"/>
      <c r="L24" s="306">
        <f t="shared" si="11"/>
        <v>0</v>
      </c>
      <c r="M24" s="300" t="e">
        <f t="shared" si="3"/>
        <v>#DIV/0!</v>
      </c>
      <c r="N24" s="301" t="e">
        <f t="shared" si="4"/>
        <v>#DIV/0!</v>
      </c>
      <c r="O24" s="302" t="e">
        <f t="shared" si="5"/>
        <v>#DIV/0!</v>
      </c>
      <c r="P24" s="302" t="e">
        <f t="shared" si="6"/>
        <v>#DIV/0!</v>
      </c>
      <c r="Q24" s="302" t="e">
        <f t="shared" si="7"/>
        <v>#DIV/0!</v>
      </c>
      <c r="R24" s="303" t="e">
        <f t="shared" si="8"/>
        <v>#DIV/0!</v>
      </c>
      <c r="S24" s="301" t="e">
        <f t="shared" si="9"/>
        <v>#DIV/0!</v>
      </c>
      <c r="T24" s="312" t="e">
        <f t="shared" si="12"/>
        <v>#DIV/0!</v>
      </c>
      <c r="U24" s="307"/>
      <c r="V24" s="305" t="e">
        <f t="shared" si="10"/>
        <v>#DIV/0!</v>
      </c>
    </row>
    <row r="25" spans="1:22" ht="20.149999999999999" customHeight="1" x14ac:dyDescent="0.35">
      <c r="A25" s="58"/>
      <c r="B25" s="55"/>
      <c r="C25" s="59"/>
      <c r="D25" s="55"/>
      <c r="E25" s="12"/>
      <c r="F25" s="13"/>
      <c r="G25" s="13"/>
      <c r="H25" s="13"/>
      <c r="I25" s="29"/>
      <c r="J25" s="13"/>
      <c r="K25" s="14"/>
      <c r="L25" s="306">
        <f t="shared" si="11"/>
        <v>0</v>
      </c>
      <c r="M25" s="300" t="e">
        <f t="shared" si="3"/>
        <v>#DIV/0!</v>
      </c>
      <c r="N25" s="301" t="e">
        <f t="shared" si="4"/>
        <v>#DIV/0!</v>
      </c>
      <c r="O25" s="302" t="e">
        <f t="shared" si="5"/>
        <v>#DIV/0!</v>
      </c>
      <c r="P25" s="302" t="e">
        <f t="shared" si="6"/>
        <v>#DIV/0!</v>
      </c>
      <c r="Q25" s="302" t="e">
        <f t="shared" si="7"/>
        <v>#DIV/0!</v>
      </c>
      <c r="R25" s="303" t="e">
        <f t="shared" si="8"/>
        <v>#DIV/0!</v>
      </c>
      <c r="S25" s="301" t="e">
        <f t="shared" si="9"/>
        <v>#DIV/0!</v>
      </c>
      <c r="T25" s="312" t="e">
        <f t="shared" si="12"/>
        <v>#DIV/0!</v>
      </c>
      <c r="U25" s="307"/>
      <c r="V25" s="305" t="e">
        <f t="shared" si="10"/>
        <v>#DIV/0!</v>
      </c>
    </row>
    <row r="26" spans="1:22" ht="20.149999999999999" customHeight="1" x14ac:dyDescent="0.35">
      <c r="A26" s="58"/>
      <c r="B26" s="55"/>
      <c r="C26" s="58"/>
      <c r="D26" s="55"/>
      <c r="E26" s="12"/>
      <c r="F26" s="13"/>
      <c r="G26" s="13"/>
      <c r="H26" s="13"/>
      <c r="I26" s="29"/>
      <c r="J26" s="13"/>
      <c r="K26" s="14"/>
      <c r="L26" s="306">
        <f t="shared" si="11"/>
        <v>0</v>
      </c>
      <c r="M26" s="300" t="e">
        <f t="shared" si="3"/>
        <v>#DIV/0!</v>
      </c>
      <c r="N26" s="301" t="e">
        <f t="shared" si="4"/>
        <v>#DIV/0!</v>
      </c>
      <c r="O26" s="302" t="e">
        <f t="shared" si="5"/>
        <v>#DIV/0!</v>
      </c>
      <c r="P26" s="302" t="e">
        <f t="shared" si="6"/>
        <v>#DIV/0!</v>
      </c>
      <c r="Q26" s="302" t="e">
        <f t="shared" si="7"/>
        <v>#DIV/0!</v>
      </c>
      <c r="R26" s="303" t="e">
        <f t="shared" si="8"/>
        <v>#DIV/0!</v>
      </c>
      <c r="S26" s="301" t="e">
        <f t="shared" si="9"/>
        <v>#DIV/0!</v>
      </c>
      <c r="T26" s="312" t="e">
        <f t="shared" si="12"/>
        <v>#DIV/0!</v>
      </c>
      <c r="U26" s="307"/>
      <c r="V26" s="305" t="e">
        <f t="shared" si="10"/>
        <v>#DIV/0!</v>
      </c>
    </row>
    <row r="27" spans="1:22" ht="20.149999999999999" customHeight="1" x14ac:dyDescent="0.35">
      <c r="A27" s="59"/>
      <c r="B27" s="55"/>
      <c r="C27" s="58"/>
      <c r="D27" s="55"/>
      <c r="E27" s="12"/>
      <c r="F27" s="13"/>
      <c r="G27" s="13"/>
      <c r="H27" s="13"/>
      <c r="I27" s="29"/>
      <c r="J27" s="13"/>
      <c r="K27" s="14"/>
      <c r="L27" s="306">
        <f t="shared" si="11"/>
        <v>0</v>
      </c>
      <c r="M27" s="300" t="e">
        <f t="shared" si="3"/>
        <v>#DIV/0!</v>
      </c>
      <c r="N27" s="301" t="e">
        <f t="shared" si="4"/>
        <v>#DIV/0!</v>
      </c>
      <c r="O27" s="302" t="e">
        <f t="shared" si="5"/>
        <v>#DIV/0!</v>
      </c>
      <c r="P27" s="302" t="e">
        <f t="shared" si="6"/>
        <v>#DIV/0!</v>
      </c>
      <c r="Q27" s="302" t="e">
        <f t="shared" si="7"/>
        <v>#DIV/0!</v>
      </c>
      <c r="R27" s="303" t="e">
        <f t="shared" si="8"/>
        <v>#DIV/0!</v>
      </c>
      <c r="S27" s="301" t="e">
        <f t="shared" si="9"/>
        <v>#DIV/0!</v>
      </c>
      <c r="T27" s="312" t="e">
        <f t="shared" si="12"/>
        <v>#DIV/0!</v>
      </c>
      <c r="U27" s="307"/>
      <c r="V27" s="305" t="e">
        <f t="shared" si="10"/>
        <v>#DIV/0!</v>
      </c>
    </row>
    <row r="28" spans="1:22" ht="20.149999999999999" customHeight="1" x14ac:dyDescent="0.35">
      <c r="A28" s="59"/>
      <c r="B28" s="55"/>
      <c r="C28" s="58"/>
      <c r="D28" s="55"/>
      <c r="E28" s="12"/>
      <c r="F28" s="13"/>
      <c r="G28" s="13"/>
      <c r="H28" s="13"/>
      <c r="I28" s="29"/>
      <c r="J28" s="13"/>
      <c r="K28" s="14"/>
      <c r="L28" s="306">
        <f t="shared" si="11"/>
        <v>0</v>
      </c>
      <c r="M28" s="300" t="e">
        <f t="shared" si="3"/>
        <v>#DIV/0!</v>
      </c>
      <c r="N28" s="301" t="e">
        <f t="shared" si="4"/>
        <v>#DIV/0!</v>
      </c>
      <c r="O28" s="302" t="e">
        <f t="shared" si="5"/>
        <v>#DIV/0!</v>
      </c>
      <c r="P28" s="302" t="e">
        <f t="shared" si="6"/>
        <v>#DIV/0!</v>
      </c>
      <c r="Q28" s="302" t="e">
        <f t="shared" si="7"/>
        <v>#DIV/0!</v>
      </c>
      <c r="R28" s="303" t="e">
        <f t="shared" si="8"/>
        <v>#DIV/0!</v>
      </c>
      <c r="S28" s="301" t="e">
        <f t="shared" si="9"/>
        <v>#DIV/0!</v>
      </c>
      <c r="T28" s="312" t="e">
        <f t="shared" si="12"/>
        <v>#DIV/0!</v>
      </c>
      <c r="U28" s="307"/>
      <c r="V28" s="305" t="e">
        <f t="shared" si="10"/>
        <v>#DIV/0!</v>
      </c>
    </row>
    <row r="29" spans="1:22" ht="20.149999999999999" customHeight="1" x14ac:dyDescent="0.35">
      <c r="A29" s="61"/>
      <c r="B29" s="55"/>
      <c r="C29" s="58"/>
      <c r="D29" s="55"/>
      <c r="E29" s="12"/>
      <c r="F29" s="13"/>
      <c r="G29" s="13"/>
      <c r="H29" s="13"/>
      <c r="I29" s="29"/>
      <c r="J29" s="13"/>
      <c r="K29" s="14"/>
      <c r="L29" s="306">
        <f t="shared" si="11"/>
        <v>0</v>
      </c>
      <c r="M29" s="300" t="e">
        <f t="shared" si="3"/>
        <v>#DIV/0!</v>
      </c>
      <c r="N29" s="301" t="e">
        <f t="shared" si="4"/>
        <v>#DIV/0!</v>
      </c>
      <c r="O29" s="302" t="e">
        <f t="shared" si="5"/>
        <v>#DIV/0!</v>
      </c>
      <c r="P29" s="302" t="e">
        <f t="shared" si="6"/>
        <v>#DIV/0!</v>
      </c>
      <c r="Q29" s="302" t="e">
        <f t="shared" si="7"/>
        <v>#DIV/0!</v>
      </c>
      <c r="R29" s="303" t="e">
        <f t="shared" si="8"/>
        <v>#DIV/0!</v>
      </c>
      <c r="S29" s="301" t="e">
        <f t="shared" si="9"/>
        <v>#DIV/0!</v>
      </c>
      <c r="T29" s="312" t="e">
        <f t="shared" si="12"/>
        <v>#DIV/0!</v>
      </c>
      <c r="U29" s="307"/>
      <c r="V29" s="305" t="e">
        <f t="shared" si="10"/>
        <v>#DIV/0!</v>
      </c>
    </row>
    <row r="30" spans="1:22" ht="20.149999999999999" customHeight="1" x14ac:dyDescent="0.35">
      <c r="A30" s="61"/>
      <c r="B30" s="55"/>
      <c r="C30" s="59"/>
      <c r="D30" s="55"/>
      <c r="E30" s="12"/>
      <c r="F30" s="13"/>
      <c r="G30" s="13"/>
      <c r="H30" s="13"/>
      <c r="I30" s="29"/>
      <c r="J30" s="13"/>
      <c r="K30" s="14"/>
      <c r="L30" s="306">
        <f t="shared" si="11"/>
        <v>0</v>
      </c>
      <c r="M30" s="300" t="e">
        <f t="shared" si="3"/>
        <v>#DIV/0!</v>
      </c>
      <c r="N30" s="301" t="e">
        <f t="shared" si="4"/>
        <v>#DIV/0!</v>
      </c>
      <c r="O30" s="302" t="e">
        <f t="shared" si="5"/>
        <v>#DIV/0!</v>
      </c>
      <c r="P30" s="302" t="e">
        <f t="shared" si="6"/>
        <v>#DIV/0!</v>
      </c>
      <c r="Q30" s="302" t="e">
        <f t="shared" si="7"/>
        <v>#DIV/0!</v>
      </c>
      <c r="R30" s="303" t="e">
        <f t="shared" si="8"/>
        <v>#DIV/0!</v>
      </c>
      <c r="S30" s="301" t="e">
        <f t="shared" si="9"/>
        <v>#DIV/0!</v>
      </c>
      <c r="T30" s="312" t="e">
        <f t="shared" si="12"/>
        <v>#DIV/0!</v>
      </c>
      <c r="U30" s="307"/>
      <c r="V30" s="305" t="e">
        <f t="shared" si="10"/>
        <v>#DIV/0!</v>
      </c>
    </row>
    <row r="31" spans="1:22" ht="20.149999999999999" customHeight="1" x14ac:dyDescent="0.35">
      <c r="A31" s="62"/>
      <c r="B31" s="55"/>
      <c r="C31" s="59"/>
      <c r="D31" s="55"/>
      <c r="E31" s="12"/>
      <c r="F31" s="13"/>
      <c r="G31" s="13"/>
      <c r="H31" s="13"/>
      <c r="I31" s="29"/>
      <c r="J31" s="13"/>
      <c r="K31" s="14"/>
      <c r="L31" s="306">
        <f t="shared" si="11"/>
        <v>0</v>
      </c>
      <c r="M31" s="300" t="e">
        <f t="shared" si="3"/>
        <v>#DIV/0!</v>
      </c>
      <c r="N31" s="301" t="e">
        <f t="shared" si="4"/>
        <v>#DIV/0!</v>
      </c>
      <c r="O31" s="302" t="e">
        <f t="shared" si="5"/>
        <v>#DIV/0!</v>
      </c>
      <c r="P31" s="302" t="e">
        <f t="shared" si="6"/>
        <v>#DIV/0!</v>
      </c>
      <c r="Q31" s="302" t="e">
        <f t="shared" si="7"/>
        <v>#DIV/0!</v>
      </c>
      <c r="R31" s="303" t="e">
        <f t="shared" si="8"/>
        <v>#DIV/0!</v>
      </c>
      <c r="S31" s="301" t="e">
        <f t="shared" si="9"/>
        <v>#DIV/0!</v>
      </c>
      <c r="T31" s="312" t="e">
        <f t="shared" si="12"/>
        <v>#DIV/0!</v>
      </c>
      <c r="U31" s="307"/>
      <c r="V31" s="305" t="e">
        <f t="shared" si="10"/>
        <v>#DIV/0!</v>
      </c>
    </row>
    <row r="32" spans="1:22" ht="20.149999999999999" customHeight="1" x14ac:dyDescent="0.35">
      <c r="A32" s="58"/>
      <c r="B32" s="55"/>
      <c r="C32" s="61"/>
      <c r="D32" s="55"/>
      <c r="E32" s="15"/>
      <c r="F32" s="16"/>
      <c r="G32" s="16"/>
      <c r="H32" s="16"/>
      <c r="I32" s="71"/>
      <c r="J32" s="16"/>
      <c r="K32" s="17"/>
      <c r="L32" s="306">
        <f t="shared" si="11"/>
        <v>0</v>
      </c>
      <c r="M32" s="300" t="e">
        <f t="shared" si="3"/>
        <v>#DIV/0!</v>
      </c>
      <c r="N32" s="301" t="e">
        <f t="shared" si="4"/>
        <v>#DIV/0!</v>
      </c>
      <c r="O32" s="302" t="e">
        <f t="shared" si="5"/>
        <v>#DIV/0!</v>
      </c>
      <c r="P32" s="302" t="e">
        <f t="shared" si="6"/>
        <v>#DIV/0!</v>
      </c>
      <c r="Q32" s="302" t="e">
        <f t="shared" si="7"/>
        <v>#DIV/0!</v>
      </c>
      <c r="R32" s="303" t="e">
        <f t="shared" si="8"/>
        <v>#DIV/0!</v>
      </c>
      <c r="S32" s="301" t="e">
        <f t="shared" si="9"/>
        <v>#DIV/0!</v>
      </c>
      <c r="T32" s="312" t="e">
        <f t="shared" si="12"/>
        <v>#DIV/0!</v>
      </c>
      <c r="U32" s="307"/>
      <c r="V32" s="305" t="e">
        <f t="shared" si="10"/>
        <v>#DIV/0!</v>
      </c>
    </row>
    <row r="33" spans="1:22" ht="20.149999999999999" customHeight="1" x14ac:dyDescent="0.35">
      <c r="A33" s="61"/>
      <c r="B33" s="55"/>
      <c r="C33" s="61"/>
      <c r="D33" s="55"/>
      <c r="E33" s="15"/>
      <c r="F33" s="16"/>
      <c r="G33" s="16"/>
      <c r="H33" s="16"/>
      <c r="I33" s="71"/>
      <c r="J33" s="16"/>
      <c r="K33" s="17"/>
      <c r="L33" s="306">
        <f t="shared" si="11"/>
        <v>0</v>
      </c>
      <c r="M33" s="300" t="e">
        <f t="shared" si="3"/>
        <v>#DIV/0!</v>
      </c>
      <c r="N33" s="301" t="e">
        <f t="shared" si="4"/>
        <v>#DIV/0!</v>
      </c>
      <c r="O33" s="302" t="e">
        <f t="shared" si="5"/>
        <v>#DIV/0!</v>
      </c>
      <c r="P33" s="302" t="e">
        <f t="shared" si="6"/>
        <v>#DIV/0!</v>
      </c>
      <c r="Q33" s="302" t="e">
        <f t="shared" si="7"/>
        <v>#DIV/0!</v>
      </c>
      <c r="R33" s="303" t="e">
        <f t="shared" si="8"/>
        <v>#DIV/0!</v>
      </c>
      <c r="S33" s="301" t="e">
        <f t="shared" si="9"/>
        <v>#DIV/0!</v>
      </c>
      <c r="T33" s="312" t="e">
        <f t="shared" si="12"/>
        <v>#DIV/0!</v>
      </c>
      <c r="U33" s="307"/>
      <c r="V33" s="305" t="e">
        <f t="shared" si="10"/>
        <v>#DIV/0!</v>
      </c>
    </row>
    <row r="34" spans="1:22" ht="20.149999999999999" customHeight="1" x14ac:dyDescent="0.35">
      <c r="A34" s="61"/>
      <c r="B34" s="55"/>
      <c r="C34" s="62"/>
      <c r="D34" s="55"/>
      <c r="E34" s="15"/>
      <c r="F34" s="16"/>
      <c r="G34" s="16"/>
      <c r="H34" s="16"/>
      <c r="I34" s="71"/>
      <c r="J34" s="16"/>
      <c r="K34" s="17"/>
      <c r="L34" s="306">
        <f t="shared" si="11"/>
        <v>0</v>
      </c>
      <c r="M34" s="300" t="e">
        <f t="shared" si="3"/>
        <v>#DIV/0!</v>
      </c>
      <c r="N34" s="301" t="e">
        <f t="shared" si="4"/>
        <v>#DIV/0!</v>
      </c>
      <c r="O34" s="302" t="e">
        <f t="shared" si="5"/>
        <v>#DIV/0!</v>
      </c>
      <c r="P34" s="302" t="e">
        <f t="shared" si="6"/>
        <v>#DIV/0!</v>
      </c>
      <c r="Q34" s="302" t="e">
        <f t="shared" si="7"/>
        <v>#DIV/0!</v>
      </c>
      <c r="R34" s="303" t="e">
        <f t="shared" si="8"/>
        <v>#DIV/0!</v>
      </c>
      <c r="S34" s="301" t="e">
        <f t="shared" si="9"/>
        <v>#DIV/0!</v>
      </c>
      <c r="T34" s="312" t="e">
        <f t="shared" si="12"/>
        <v>#DIV/0!</v>
      </c>
      <c r="U34" s="307"/>
      <c r="V34" s="305" t="e">
        <f t="shared" si="10"/>
        <v>#DIV/0!</v>
      </c>
    </row>
    <row r="35" spans="1:22" ht="20.149999999999999" customHeight="1" x14ac:dyDescent="0.35">
      <c r="A35" s="61"/>
      <c r="B35" s="55"/>
      <c r="C35" s="58"/>
      <c r="D35" s="55"/>
      <c r="E35" s="15"/>
      <c r="F35" s="16"/>
      <c r="G35" s="16"/>
      <c r="H35" s="16"/>
      <c r="I35" s="71"/>
      <c r="J35" s="16"/>
      <c r="K35" s="17"/>
      <c r="L35" s="306">
        <f t="shared" si="11"/>
        <v>0</v>
      </c>
      <c r="M35" s="300" t="e">
        <f t="shared" si="3"/>
        <v>#DIV/0!</v>
      </c>
      <c r="N35" s="301" t="e">
        <f t="shared" si="4"/>
        <v>#DIV/0!</v>
      </c>
      <c r="O35" s="302" t="e">
        <f t="shared" si="5"/>
        <v>#DIV/0!</v>
      </c>
      <c r="P35" s="302" t="e">
        <f t="shared" si="6"/>
        <v>#DIV/0!</v>
      </c>
      <c r="Q35" s="302" t="e">
        <f t="shared" si="7"/>
        <v>#DIV/0!</v>
      </c>
      <c r="R35" s="303" t="e">
        <f t="shared" si="8"/>
        <v>#DIV/0!</v>
      </c>
      <c r="S35" s="301" t="e">
        <f t="shared" si="9"/>
        <v>#DIV/0!</v>
      </c>
      <c r="T35" s="312" t="e">
        <f t="shared" si="12"/>
        <v>#DIV/0!</v>
      </c>
      <c r="U35" s="307"/>
      <c r="V35" s="305" t="e">
        <f t="shared" si="10"/>
        <v>#DIV/0!</v>
      </c>
    </row>
    <row r="36" spans="1:22" ht="20.149999999999999" customHeight="1" x14ac:dyDescent="0.35">
      <c r="A36" s="58"/>
      <c r="B36" s="55"/>
      <c r="C36" s="61"/>
      <c r="D36" s="55"/>
      <c r="E36" s="15"/>
      <c r="F36" s="16"/>
      <c r="G36" s="16"/>
      <c r="H36" s="16"/>
      <c r="I36" s="71"/>
      <c r="J36" s="16"/>
      <c r="K36" s="17"/>
      <c r="L36" s="306">
        <f t="shared" si="11"/>
        <v>0</v>
      </c>
      <c r="M36" s="300" t="e">
        <f t="shared" si="3"/>
        <v>#DIV/0!</v>
      </c>
      <c r="N36" s="301" t="e">
        <f t="shared" si="4"/>
        <v>#DIV/0!</v>
      </c>
      <c r="O36" s="302" t="e">
        <f t="shared" si="5"/>
        <v>#DIV/0!</v>
      </c>
      <c r="P36" s="302" t="e">
        <f t="shared" si="6"/>
        <v>#DIV/0!</v>
      </c>
      <c r="Q36" s="302" t="e">
        <f t="shared" si="7"/>
        <v>#DIV/0!</v>
      </c>
      <c r="R36" s="303" t="e">
        <f t="shared" si="8"/>
        <v>#DIV/0!</v>
      </c>
      <c r="S36" s="301" t="e">
        <f t="shared" si="9"/>
        <v>#DIV/0!</v>
      </c>
      <c r="T36" s="312" t="e">
        <f t="shared" si="12"/>
        <v>#DIV/0!</v>
      </c>
      <c r="U36" s="307"/>
      <c r="V36" s="305" t="e">
        <f t="shared" si="10"/>
        <v>#DIV/0!</v>
      </c>
    </row>
    <row r="37" spans="1:22" ht="20.149999999999999" customHeight="1" x14ac:dyDescent="0.35">
      <c r="A37" s="58"/>
      <c r="B37" s="55"/>
      <c r="C37" s="61"/>
      <c r="D37" s="55"/>
      <c r="E37" s="15"/>
      <c r="F37" s="16"/>
      <c r="G37" s="16"/>
      <c r="H37" s="16"/>
      <c r="I37" s="71"/>
      <c r="J37" s="16"/>
      <c r="K37" s="17"/>
      <c r="L37" s="306">
        <f t="shared" si="11"/>
        <v>0</v>
      </c>
      <c r="M37" s="300" t="e">
        <f t="shared" si="3"/>
        <v>#DIV/0!</v>
      </c>
      <c r="N37" s="301" t="e">
        <f t="shared" si="4"/>
        <v>#DIV/0!</v>
      </c>
      <c r="O37" s="302" t="e">
        <f t="shared" si="5"/>
        <v>#DIV/0!</v>
      </c>
      <c r="P37" s="302" t="e">
        <f t="shared" si="6"/>
        <v>#DIV/0!</v>
      </c>
      <c r="Q37" s="302" t="e">
        <f t="shared" si="7"/>
        <v>#DIV/0!</v>
      </c>
      <c r="R37" s="303" t="e">
        <f t="shared" si="8"/>
        <v>#DIV/0!</v>
      </c>
      <c r="S37" s="301" t="e">
        <f t="shared" si="9"/>
        <v>#DIV/0!</v>
      </c>
      <c r="T37" s="312" t="e">
        <f t="shared" si="12"/>
        <v>#DIV/0!</v>
      </c>
      <c r="U37" s="307"/>
      <c r="V37" s="305" t="e">
        <f t="shared" si="10"/>
        <v>#DIV/0!</v>
      </c>
    </row>
    <row r="38" spans="1:22" ht="20.149999999999999" customHeight="1" x14ac:dyDescent="0.35">
      <c r="A38" s="61"/>
      <c r="B38" s="55"/>
      <c r="C38" s="61"/>
      <c r="D38" s="55"/>
      <c r="E38" s="15"/>
      <c r="F38" s="16"/>
      <c r="G38" s="16"/>
      <c r="H38" s="16"/>
      <c r="I38" s="71"/>
      <c r="J38" s="16"/>
      <c r="K38" s="17"/>
      <c r="L38" s="306">
        <f t="shared" si="11"/>
        <v>0</v>
      </c>
      <c r="M38" s="300" t="e">
        <f t="shared" si="3"/>
        <v>#DIV/0!</v>
      </c>
      <c r="N38" s="301" t="e">
        <f t="shared" si="4"/>
        <v>#DIV/0!</v>
      </c>
      <c r="O38" s="302" t="e">
        <f t="shared" si="5"/>
        <v>#DIV/0!</v>
      </c>
      <c r="P38" s="302" t="e">
        <f t="shared" si="6"/>
        <v>#DIV/0!</v>
      </c>
      <c r="Q38" s="302" t="e">
        <f t="shared" si="7"/>
        <v>#DIV/0!</v>
      </c>
      <c r="R38" s="303" t="e">
        <f t="shared" si="8"/>
        <v>#DIV/0!</v>
      </c>
      <c r="S38" s="301" t="e">
        <f t="shared" si="9"/>
        <v>#DIV/0!</v>
      </c>
      <c r="T38" s="312" t="e">
        <f t="shared" si="12"/>
        <v>#DIV/0!</v>
      </c>
      <c r="U38" s="307"/>
      <c r="V38" s="305" t="e">
        <f t="shared" si="10"/>
        <v>#DIV/0!</v>
      </c>
    </row>
    <row r="39" spans="1:22" ht="20.149999999999999" customHeight="1" x14ac:dyDescent="0.35">
      <c r="A39" s="61"/>
      <c r="B39" s="55"/>
      <c r="C39" s="58"/>
      <c r="D39" s="55"/>
      <c r="E39" s="15"/>
      <c r="F39" s="16"/>
      <c r="G39" s="16"/>
      <c r="H39" s="16"/>
      <c r="I39" s="71"/>
      <c r="J39" s="16"/>
      <c r="K39" s="17"/>
      <c r="L39" s="306">
        <f t="shared" si="11"/>
        <v>0</v>
      </c>
      <c r="M39" s="300" t="e">
        <f t="shared" si="3"/>
        <v>#DIV/0!</v>
      </c>
      <c r="N39" s="301" t="e">
        <f t="shared" si="4"/>
        <v>#DIV/0!</v>
      </c>
      <c r="O39" s="302" t="e">
        <f t="shared" si="5"/>
        <v>#DIV/0!</v>
      </c>
      <c r="P39" s="302" t="e">
        <f t="shared" si="6"/>
        <v>#DIV/0!</v>
      </c>
      <c r="Q39" s="302" t="e">
        <f t="shared" si="7"/>
        <v>#DIV/0!</v>
      </c>
      <c r="R39" s="303" t="e">
        <f t="shared" si="8"/>
        <v>#DIV/0!</v>
      </c>
      <c r="S39" s="301" t="e">
        <f t="shared" si="9"/>
        <v>#DIV/0!</v>
      </c>
      <c r="T39" s="312" t="e">
        <f t="shared" si="12"/>
        <v>#DIV/0!</v>
      </c>
      <c r="U39" s="307"/>
      <c r="V39" s="305" t="e">
        <f t="shared" si="10"/>
        <v>#DIV/0!</v>
      </c>
    </row>
    <row r="40" spans="1:22" ht="20.149999999999999" customHeight="1" x14ac:dyDescent="0.35">
      <c r="A40" s="61"/>
      <c r="B40" s="55"/>
      <c r="C40" s="58"/>
      <c r="D40" s="55"/>
      <c r="E40" s="15"/>
      <c r="F40" s="16"/>
      <c r="G40" s="16"/>
      <c r="H40" s="16"/>
      <c r="I40" s="71"/>
      <c r="J40" s="16"/>
      <c r="K40" s="17"/>
      <c r="L40" s="306">
        <f t="shared" si="11"/>
        <v>0</v>
      </c>
      <c r="M40" s="300" t="e">
        <f t="shared" si="3"/>
        <v>#DIV/0!</v>
      </c>
      <c r="N40" s="301" t="e">
        <f t="shared" si="4"/>
        <v>#DIV/0!</v>
      </c>
      <c r="O40" s="302" t="e">
        <f t="shared" si="5"/>
        <v>#DIV/0!</v>
      </c>
      <c r="P40" s="302" t="e">
        <f t="shared" si="6"/>
        <v>#DIV/0!</v>
      </c>
      <c r="Q40" s="302" t="e">
        <f t="shared" si="7"/>
        <v>#DIV/0!</v>
      </c>
      <c r="R40" s="303" t="e">
        <f t="shared" si="8"/>
        <v>#DIV/0!</v>
      </c>
      <c r="S40" s="301" t="e">
        <f t="shared" si="9"/>
        <v>#DIV/0!</v>
      </c>
      <c r="T40" s="312" t="e">
        <f t="shared" si="12"/>
        <v>#DIV/0!</v>
      </c>
      <c r="U40" s="307"/>
      <c r="V40" s="305" t="e">
        <f t="shared" si="10"/>
        <v>#DIV/0!</v>
      </c>
    </row>
    <row r="41" spans="1:22" ht="20.149999999999999" customHeight="1" x14ac:dyDescent="0.35">
      <c r="A41" s="61"/>
      <c r="B41" s="55"/>
      <c r="C41" s="61"/>
      <c r="D41" s="55"/>
      <c r="E41" s="15"/>
      <c r="F41" s="16"/>
      <c r="G41" s="16"/>
      <c r="H41" s="16"/>
      <c r="I41" s="71"/>
      <c r="J41" s="16"/>
      <c r="K41" s="17"/>
      <c r="L41" s="306">
        <f t="shared" si="11"/>
        <v>0</v>
      </c>
      <c r="M41" s="300" t="e">
        <f t="shared" si="3"/>
        <v>#DIV/0!</v>
      </c>
      <c r="N41" s="301" t="e">
        <f t="shared" si="4"/>
        <v>#DIV/0!</v>
      </c>
      <c r="O41" s="302" t="e">
        <f t="shared" si="5"/>
        <v>#DIV/0!</v>
      </c>
      <c r="P41" s="302" t="e">
        <f t="shared" si="6"/>
        <v>#DIV/0!</v>
      </c>
      <c r="Q41" s="302" t="e">
        <f t="shared" si="7"/>
        <v>#DIV/0!</v>
      </c>
      <c r="R41" s="303" t="e">
        <f t="shared" si="8"/>
        <v>#DIV/0!</v>
      </c>
      <c r="S41" s="301" t="e">
        <f t="shared" si="9"/>
        <v>#DIV/0!</v>
      </c>
      <c r="T41" s="312" t="e">
        <f t="shared" si="12"/>
        <v>#DIV/0!</v>
      </c>
      <c r="U41" s="307"/>
      <c r="V41" s="305" t="e">
        <f t="shared" si="10"/>
        <v>#DIV/0!</v>
      </c>
    </row>
    <row r="42" spans="1:22" ht="20.149999999999999" customHeight="1" x14ac:dyDescent="0.35">
      <c r="A42" s="61"/>
      <c r="B42" s="55"/>
      <c r="C42" s="61"/>
      <c r="D42" s="55"/>
      <c r="E42" s="15"/>
      <c r="F42" s="16"/>
      <c r="G42" s="16"/>
      <c r="H42" s="16"/>
      <c r="I42" s="71"/>
      <c r="J42" s="16"/>
      <c r="K42" s="17"/>
      <c r="L42" s="306">
        <f t="shared" si="11"/>
        <v>0</v>
      </c>
      <c r="M42" s="300" t="e">
        <f t="shared" si="3"/>
        <v>#DIV/0!</v>
      </c>
      <c r="N42" s="301" t="e">
        <f t="shared" si="4"/>
        <v>#DIV/0!</v>
      </c>
      <c r="O42" s="302" t="e">
        <f t="shared" si="5"/>
        <v>#DIV/0!</v>
      </c>
      <c r="P42" s="302" t="e">
        <f t="shared" si="6"/>
        <v>#DIV/0!</v>
      </c>
      <c r="Q42" s="302" t="e">
        <f t="shared" si="7"/>
        <v>#DIV/0!</v>
      </c>
      <c r="R42" s="303" t="e">
        <f t="shared" si="8"/>
        <v>#DIV/0!</v>
      </c>
      <c r="S42" s="301" t="e">
        <f t="shared" si="9"/>
        <v>#DIV/0!</v>
      </c>
      <c r="T42" s="312" t="e">
        <f t="shared" si="12"/>
        <v>#DIV/0!</v>
      </c>
      <c r="U42" s="307"/>
      <c r="V42" s="305" t="e">
        <f t="shared" si="10"/>
        <v>#DIV/0!</v>
      </c>
    </row>
    <row r="43" spans="1:22" ht="20.149999999999999" customHeight="1" x14ac:dyDescent="0.35">
      <c r="A43" s="58"/>
      <c r="B43" s="55"/>
      <c r="C43" s="61"/>
      <c r="D43" s="55"/>
      <c r="E43" s="15"/>
      <c r="F43" s="16"/>
      <c r="G43" s="16"/>
      <c r="H43" s="16"/>
      <c r="I43" s="71"/>
      <c r="J43" s="16"/>
      <c r="K43" s="17"/>
      <c r="L43" s="306">
        <f t="shared" si="11"/>
        <v>0</v>
      </c>
      <c r="M43" s="300" t="e">
        <f t="shared" si="3"/>
        <v>#DIV/0!</v>
      </c>
      <c r="N43" s="301" t="e">
        <f t="shared" si="4"/>
        <v>#DIV/0!</v>
      </c>
      <c r="O43" s="302" t="e">
        <f t="shared" si="5"/>
        <v>#DIV/0!</v>
      </c>
      <c r="P43" s="302" t="e">
        <f t="shared" si="6"/>
        <v>#DIV/0!</v>
      </c>
      <c r="Q43" s="302" t="e">
        <f t="shared" si="7"/>
        <v>#DIV/0!</v>
      </c>
      <c r="R43" s="303" t="e">
        <f t="shared" si="8"/>
        <v>#DIV/0!</v>
      </c>
      <c r="S43" s="301" t="e">
        <f t="shared" si="9"/>
        <v>#DIV/0!</v>
      </c>
      <c r="T43" s="312" t="e">
        <f t="shared" si="12"/>
        <v>#DIV/0!</v>
      </c>
      <c r="U43" s="307"/>
      <c r="V43" s="305" t="e">
        <f t="shared" si="10"/>
        <v>#DIV/0!</v>
      </c>
    </row>
    <row r="44" spans="1:22" ht="20.149999999999999" customHeight="1" x14ac:dyDescent="0.35">
      <c r="A44" s="61"/>
      <c r="B44" s="55"/>
      <c r="C44" s="61"/>
      <c r="D44" s="55"/>
      <c r="E44" s="15"/>
      <c r="F44" s="16"/>
      <c r="G44" s="16"/>
      <c r="H44" s="16"/>
      <c r="I44" s="71"/>
      <c r="J44" s="16"/>
      <c r="K44" s="17"/>
      <c r="L44" s="306">
        <f t="shared" si="11"/>
        <v>0</v>
      </c>
      <c r="M44" s="300" t="e">
        <f t="shared" si="3"/>
        <v>#DIV/0!</v>
      </c>
      <c r="N44" s="301" t="e">
        <f t="shared" si="4"/>
        <v>#DIV/0!</v>
      </c>
      <c r="O44" s="302" t="e">
        <f t="shared" si="5"/>
        <v>#DIV/0!</v>
      </c>
      <c r="P44" s="302" t="e">
        <f t="shared" si="6"/>
        <v>#DIV/0!</v>
      </c>
      <c r="Q44" s="302" t="e">
        <f t="shared" si="7"/>
        <v>#DIV/0!</v>
      </c>
      <c r="R44" s="303" t="e">
        <f t="shared" si="8"/>
        <v>#DIV/0!</v>
      </c>
      <c r="S44" s="301" t="e">
        <f t="shared" si="9"/>
        <v>#DIV/0!</v>
      </c>
      <c r="T44" s="312" t="e">
        <f t="shared" si="12"/>
        <v>#DIV/0!</v>
      </c>
      <c r="U44" s="307"/>
      <c r="V44" s="305" t="e">
        <f t="shared" si="10"/>
        <v>#DIV/0!</v>
      </c>
    </row>
    <row r="45" spans="1:22" ht="20.149999999999999" customHeight="1" x14ac:dyDescent="0.35">
      <c r="A45" s="61"/>
      <c r="B45" s="55"/>
      <c r="C45" s="61"/>
      <c r="D45" s="55"/>
      <c r="E45" s="15"/>
      <c r="F45" s="16"/>
      <c r="G45" s="16"/>
      <c r="H45" s="16"/>
      <c r="I45" s="71"/>
      <c r="J45" s="16"/>
      <c r="K45" s="17"/>
      <c r="L45" s="306">
        <f t="shared" si="11"/>
        <v>0</v>
      </c>
      <c r="M45" s="300" t="e">
        <f t="shared" si="3"/>
        <v>#DIV/0!</v>
      </c>
      <c r="N45" s="301" t="e">
        <f t="shared" si="4"/>
        <v>#DIV/0!</v>
      </c>
      <c r="O45" s="302" t="e">
        <f t="shared" si="5"/>
        <v>#DIV/0!</v>
      </c>
      <c r="P45" s="302" t="e">
        <f t="shared" si="6"/>
        <v>#DIV/0!</v>
      </c>
      <c r="Q45" s="302" t="e">
        <f t="shared" si="7"/>
        <v>#DIV/0!</v>
      </c>
      <c r="R45" s="303" t="e">
        <f t="shared" si="8"/>
        <v>#DIV/0!</v>
      </c>
      <c r="S45" s="301" t="e">
        <f t="shared" si="9"/>
        <v>#DIV/0!</v>
      </c>
      <c r="T45" s="312" t="e">
        <f t="shared" si="12"/>
        <v>#DIV/0!</v>
      </c>
      <c r="U45" s="307"/>
      <c r="V45" s="305" t="e">
        <f t="shared" si="10"/>
        <v>#DIV/0!</v>
      </c>
    </row>
    <row r="46" spans="1:22" ht="20.149999999999999" customHeight="1" x14ac:dyDescent="0.35">
      <c r="A46" s="61"/>
      <c r="B46" s="55"/>
      <c r="C46" s="58"/>
      <c r="D46" s="55"/>
      <c r="E46" s="15"/>
      <c r="F46" s="16"/>
      <c r="G46" s="16"/>
      <c r="H46" s="16"/>
      <c r="I46" s="71"/>
      <c r="J46" s="16"/>
      <c r="K46" s="17"/>
      <c r="L46" s="306">
        <f t="shared" si="11"/>
        <v>0</v>
      </c>
      <c r="M46" s="300" t="e">
        <f t="shared" si="3"/>
        <v>#DIV/0!</v>
      </c>
      <c r="N46" s="301" t="e">
        <f t="shared" si="4"/>
        <v>#DIV/0!</v>
      </c>
      <c r="O46" s="302" t="e">
        <f t="shared" si="5"/>
        <v>#DIV/0!</v>
      </c>
      <c r="P46" s="302" t="e">
        <f t="shared" si="6"/>
        <v>#DIV/0!</v>
      </c>
      <c r="Q46" s="302" t="e">
        <f t="shared" si="7"/>
        <v>#DIV/0!</v>
      </c>
      <c r="R46" s="303" t="e">
        <f t="shared" si="8"/>
        <v>#DIV/0!</v>
      </c>
      <c r="S46" s="301" t="e">
        <f t="shared" si="9"/>
        <v>#DIV/0!</v>
      </c>
      <c r="T46" s="312" t="e">
        <f t="shared" si="12"/>
        <v>#DIV/0!</v>
      </c>
      <c r="U46" s="307"/>
      <c r="V46" s="305" t="e">
        <f t="shared" si="10"/>
        <v>#DIV/0!</v>
      </c>
    </row>
    <row r="47" spans="1:22" ht="20.149999999999999" customHeight="1" x14ac:dyDescent="0.35">
      <c r="A47" s="61"/>
      <c r="B47" s="55"/>
      <c r="C47" s="61"/>
      <c r="D47" s="55"/>
      <c r="E47" s="15"/>
      <c r="F47" s="16"/>
      <c r="G47" s="16"/>
      <c r="H47" s="16"/>
      <c r="I47" s="71"/>
      <c r="J47" s="16"/>
      <c r="K47" s="17"/>
      <c r="L47" s="306">
        <f t="shared" si="11"/>
        <v>0</v>
      </c>
      <c r="M47" s="300" t="e">
        <f t="shared" si="3"/>
        <v>#DIV/0!</v>
      </c>
      <c r="N47" s="301" t="e">
        <f t="shared" si="4"/>
        <v>#DIV/0!</v>
      </c>
      <c r="O47" s="302" t="e">
        <f t="shared" si="5"/>
        <v>#DIV/0!</v>
      </c>
      <c r="P47" s="302" t="e">
        <f t="shared" si="6"/>
        <v>#DIV/0!</v>
      </c>
      <c r="Q47" s="302" t="e">
        <f t="shared" si="7"/>
        <v>#DIV/0!</v>
      </c>
      <c r="R47" s="303" t="e">
        <f t="shared" si="8"/>
        <v>#DIV/0!</v>
      </c>
      <c r="S47" s="301" t="e">
        <f t="shared" si="9"/>
        <v>#DIV/0!</v>
      </c>
      <c r="T47" s="312" t="e">
        <f t="shared" si="12"/>
        <v>#DIV/0!</v>
      </c>
      <c r="U47" s="307"/>
      <c r="V47" s="305" t="e">
        <f t="shared" si="10"/>
        <v>#DIV/0!</v>
      </c>
    </row>
    <row r="48" spans="1:22" ht="20.149999999999999" customHeight="1" x14ac:dyDescent="0.35">
      <c r="A48" s="61"/>
      <c r="B48" s="55"/>
      <c r="C48" s="61"/>
      <c r="D48" s="55"/>
      <c r="E48" s="15"/>
      <c r="F48" s="16"/>
      <c r="G48" s="16"/>
      <c r="H48" s="16"/>
      <c r="I48" s="71"/>
      <c r="J48" s="16"/>
      <c r="K48" s="17"/>
      <c r="L48" s="306">
        <f t="shared" si="11"/>
        <v>0</v>
      </c>
      <c r="M48" s="300" t="e">
        <f t="shared" si="3"/>
        <v>#DIV/0!</v>
      </c>
      <c r="N48" s="301" t="e">
        <f t="shared" si="4"/>
        <v>#DIV/0!</v>
      </c>
      <c r="O48" s="302" t="e">
        <f t="shared" si="5"/>
        <v>#DIV/0!</v>
      </c>
      <c r="P48" s="302" t="e">
        <f t="shared" si="6"/>
        <v>#DIV/0!</v>
      </c>
      <c r="Q48" s="302" t="e">
        <f t="shared" si="7"/>
        <v>#DIV/0!</v>
      </c>
      <c r="R48" s="303" t="e">
        <f t="shared" si="8"/>
        <v>#DIV/0!</v>
      </c>
      <c r="S48" s="301" t="e">
        <f t="shared" si="9"/>
        <v>#DIV/0!</v>
      </c>
      <c r="T48" s="312" t="e">
        <f t="shared" si="12"/>
        <v>#DIV/0!</v>
      </c>
      <c r="U48" s="307"/>
      <c r="V48" s="305" t="e">
        <f t="shared" si="10"/>
        <v>#DIV/0!</v>
      </c>
    </row>
    <row r="49" spans="1:23" ht="20.149999999999999" customHeight="1" x14ac:dyDescent="0.35">
      <c r="A49" s="61"/>
      <c r="B49" s="55"/>
      <c r="C49" s="61"/>
      <c r="D49" s="55"/>
      <c r="E49" s="15"/>
      <c r="F49" s="16"/>
      <c r="G49" s="16"/>
      <c r="H49" s="16"/>
      <c r="I49" s="71"/>
      <c r="J49" s="16"/>
      <c r="K49" s="17"/>
      <c r="L49" s="306">
        <f t="shared" si="11"/>
        <v>0</v>
      </c>
      <c r="M49" s="300" t="e">
        <f t="shared" si="3"/>
        <v>#DIV/0!</v>
      </c>
      <c r="N49" s="301" t="e">
        <f t="shared" si="4"/>
        <v>#DIV/0!</v>
      </c>
      <c r="O49" s="302" t="e">
        <f t="shared" si="5"/>
        <v>#DIV/0!</v>
      </c>
      <c r="P49" s="302" t="e">
        <f t="shared" si="6"/>
        <v>#DIV/0!</v>
      </c>
      <c r="Q49" s="302" t="e">
        <f t="shared" si="7"/>
        <v>#DIV/0!</v>
      </c>
      <c r="R49" s="303" t="e">
        <f t="shared" si="8"/>
        <v>#DIV/0!</v>
      </c>
      <c r="S49" s="301" t="e">
        <f t="shared" si="9"/>
        <v>#DIV/0!</v>
      </c>
      <c r="T49" s="312" t="e">
        <f t="shared" si="12"/>
        <v>#DIV/0!</v>
      </c>
      <c r="U49" s="307"/>
      <c r="V49" s="305" t="e">
        <f t="shared" si="10"/>
        <v>#DIV/0!</v>
      </c>
    </row>
    <row r="50" spans="1:23" ht="20.149999999999999" customHeight="1" x14ac:dyDescent="0.35">
      <c r="A50" s="58"/>
      <c r="B50" s="55"/>
      <c r="C50" s="61"/>
      <c r="D50" s="55"/>
      <c r="E50" s="15"/>
      <c r="F50" s="16"/>
      <c r="G50" s="16"/>
      <c r="H50" s="16"/>
      <c r="I50" s="71"/>
      <c r="J50" s="16"/>
      <c r="K50" s="17"/>
      <c r="L50" s="306">
        <f t="shared" si="11"/>
        <v>0</v>
      </c>
      <c r="M50" s="300" t="e">
        <f t="shared" si="3"/>
        <v>#DIV/0!</v>
      </c>
      <c r="N50" s="301" t="e">
        <f t="shared" si="4"/>
        <v>#DIV/0!</v>
      </c>
      <c r="O50" s="302" t="e">
        <f t="shared" si="5"/>
        <v>#DIV/0!</v>
      </c>
      <c r="P50" s="302" t="e">
        <f t="shared" si="6"/>
        <v>#DIV/0!</v>
      </c>
      <c r="Q50" s="302" t="e">
        <f t="shared" si="7"/>
        <v>#DIV/0!</v>
      </c>
      <c r="R50" s="303" t="e">
        <f t="shared" si="8"/>
        <v>#DIV/0!</v>
      </c>
      <c r="S50" s="301" t="e">
        <f t="shared" si="9"/>
        <v>#DIV/0!</v>
      </c>
      <c r="T50" s="312" t="e">
        <f t="shared" si="12"/>
        <v>#DIV/0!</v>
      </c>
      <c r="U50" s="307"/>
      <c r="V50" s="305" t="e">
        <f t="shared" si="10"/>
        <v>#DIV/0!</v>
      </c>
    </row>
    <row r="51" spans="1:23" ht="20.149999999999999" customHeight="1" x14ac:dyDescent="0.35">
      <c r="A51" s="61"/>
      <c r="B51" s="55"/>
      <c r="C51" s="61"/>
      <c r="D51" s="55"/>
      <c r="E51" s="15"/>
      <c r="F51" s="16"/>
      <c r="G51" s="16"/>
      <c r="H51" s="16"/>
      <c r="I51" s="71"/>
      <c r="J51" s="16"/>
      <c r="K51" s="17"/>
      <c r="L51" s="306">
        <f t="shared" si="11"/>
        <v>0</v>
      </c>
      <c r="M51" s="300" t="e">
        <f t="shared" si="3"/>
        <v>#DIV/0!</v>
      </c>
      <c r="N51" s="301" t="e">
        <f t="shared" si="4"/>
        <v>#DIV/0!</v>
      </c>
      <c r="O51" s="302" t="e">
        <f t="shared" si="5"/>
        <v>#DIV/0!</v>
      </c>
      <c r="P51" s="302" t="e">
        <f t="shared" si="6"/>
        <v>#DIV/0!</v>
      </c>
      <c r="Q51" s="302" t="e">
        <f t="shared" si="7"/>
        <v>#DIV/0!</v>
      </c>
      <c r="R51" s="303" t="e">
        <f t="shared" si="8"/>
        <v>#DIV/0!</v>
      </c>
      <c r="S51" s="301" t="e">
        <f t="shared" si="9"/>
        <v>#DIV/0!</v>
      </c>
      <c r="T51" s="312" t="e">
        <f t="shared" si="12"/>
        <v>#DIV/0!</v>
      </c>
      <c r="U51" s="307"/>
      <c r="V51" s="305" t="e">
        <f t="shared" si="10"/>
        <v>#DIV/0!</v>
      </c>
    </row>
    <row r="52" spans="1:23" ht="20.149999999999999" customHeight="1" x14ac:dyDescent="0.35">
      <c r="A52" s="61"/>
      <c r="B52" s="55"/>
      <c r="C52" s="61"/>
      <c r="D52" s="55"/>
      <c r="E52" s="15"/>
      <c r="F52" s="16"/>
      <c r="G52" s="16"/>
      <c r="H52" s="16"/>
      <c r="I52" s="71"/>
      <c r="J52" s="16"/>
      <c r="K52" s="17"/>
      <c r="L52" s="306">
        <f t="shared" si="11"/>
        <v>0</v>
      </c>
      <c r="M52" s="300" t="e">
        <f t="shared" si="3"/>
        <v>#DIV/0!</v>
      </c>
      <c r="N52" s="301" t="e">
        <f t="shared" si="4"/>
        <v>#DIV/0!</v>
      </c>
      <c r="O52" s="302" t="e">
        <f t="shared" si="5"/>
        <v>#DIV/0!</v>
      </c>
      <c r="P52" s="302" t="e">
        <f t="shared" si="6"/>
        <v>#DIV/0!</v>
      </c>
      <c r="Q52" s="302" t="e">
        <f t="shared" si="7"/>
        <v>#DIV/0!</v>
      </c>
      <c r="R52" s="303" t="e">
        <f t="shared" si="8"/>
        <v>#DIV/0!</v>
      </c>
      <c r="S52" s="301" t="e">
        <f t="shared" si="9"/>
        <v>#DIV/0!</v>
      </c>
      <c r="T52" s="312" t="e">
        <f t="shared" si="12"/>
        <v>#DIV/0!</v>
      </c>
      <c r="U52" s="307"/>
      <c r="V52" s="305" t="e">
        <f t="shared" si="10"/>
        <v>#DIV/0!</v>
      </c>
    </row>
    <row r="53" spans="1:23" ht="20.149999999999999" customHeight="1" x14ac:dyDescent="0.35">
      <c r="A53" s="61"/>
      <c r="B53" s="55"/>
      <c r="C53" s="58"/>
      <c r="D53" s="55"/>
      <c r="E53" s="12"/>
      <c r="F53" s="13"/>
      <c r="G53" s="13"/>
      <c r="H53" s="13"/>
      <c r="I53" s="29"/>
      <c r="J53" s="13"/>
      <c r="K53" s="14"/>
      <c r="L53" s="306">
        <f t="shared" si="11"/>
        <v>0</v>
      </c>
      <c r="M53" s="300" t="e">
        <f t="shared" si="3"/>
        <v>#DIV/0!</v>
      </c>
      <c r="N53" s="301" t="e">
        <f t="shared" si="4"/>
        <v>#DIV/0!</v>
      </c>
      <c r="O53" s="302" t="e">
        <f t="shared" si="5"/>
        <v>#DIV/0!</v>
      </c>
      <c r="P53" s="302" t="e">
        <f t="shared" si="6"/>
        <v>#DIV/0!</v>
      </c>
      <c r="Q53" s="302" t="e">
        <f t="shared" si="7"/>
        <v>#DIV/0!</v>
      </c>
      <c r="R53" s="303" t="e">
        <f t="shared" si="8"/>
        <v>#DIV/0!</v>
      </c>
      <c r="S53" s="301" t="e">
        <f t="shared" si="9"/>
        <v>#DIV/0!</v>
      </c>
      <c r="T53" s="312" t="e">
        <f t="shared" si="12"/>
        <v>#DIV/0!</v>
      </c>
      <c r="U53" s="307"/>
      <c r="V53" s="305" t="e">
        <f t="shared" si="10"/>
        <v>#DIV/0!</v>
      </c>
    </row>
    <row r="54" spans="1:23" ht="20.149999999999999" customHeight="1" x14ac:dyDescent="0.35">
      <c r="A54" s="61"/>
      <c r="B54" s="55"/>
      <c r="C54" s="61"/>
      <c r="D54" s="55"/>
      <c r="E54" s="12"/>
      <c r="F54" s="13"/>
      <c r="G54" s="13"/>
      <c r="H54" s="13"/>
      <c r="I54" s="29"/>
      <c r="J54" s="13"/>
      <c r="K54" s="14"/>
      <c r="L54" s="306">
        <f t="shared" si="11"/>
        <v>0</v>
      </c>
      <c r="M54" s="300" t="e">
        <f t="shared" si="3"/>
        <v>#DIV/0!</v>
      </c>
      <c r="N54" s="301" t="e">
        <f t="shared" si="4"/>
        <v>#DIV/0!</v>
      </c>
      <c r="O54" s="302" t="e">
        <f t="shared" si="5"/>
        <v>#DIV/0!</v>
      </c>
      <c r="P54" s="302" t="e">
        <f t="shared" si="6"/>
        <v>#DIV/0!</v>
      </c>
      <c r="Q54" s="302" t="e">
        <f t="shared" si="7"/>
        <v>#DIV/0!</v>
      </c>
      <c r="R54" s="303" t="e">
        <f t="shared" si="8"/>
        <v>#DIV/0!</v>
      </c>
      <c r="S54" s="301" t="e">
        <f t="shared" si="9"/>
        <v>#DIV/0!</v>
      </c>
      <c r="T54" s="312" t="e">
        <f t="shared" si="12"/>
        <v>#DIV/0!</v>
      </c>
      <c r="U54" s="307"/>
      <c r="V54" s="305" t="e">
        <f t="shared" si="10"/>
        <v>#DIV/0!</v>
      </c>
    </row>
    <row r="55" spans="1:23" ht="20.149999999999999" customHeight="1" x14ac:dyDescent="0.35">
      <c r="A55" s="61"/>
      <c r="B55" s="55"/>
      <c r="C55" s="61"/>
      <c r="D55" s="55"/>
      <c r="E55" s="12"/>
      <c r="F55" s="13"/>
      <c r="G55" s="13"/>
      <c r="H55" s="13"/>
      <c r="I55" s="29"/>
      <c r="J55" s="13"/>
      <c r="K55" s="14"/>
      <c r="L55" s="306">
        <f t="shared" si="11"/>
        <v>0</v>
      </c>
      <c r="M55" s="300" t="e">
        <f t="shared" si="3"/>
        <v>#DIV/0!</v>
      </c>
      <c r="N55" s="301" t="e">
        <f t="shared" si="4"/>
        <v>#DIV/0!</v>
      </c>
      <c r="O55" s="302" t="e">
        <f t="shared" si="5"/>
        <v>#DIV/0!</v>
      </c>
      <c r="P55" s="302" t="e">
        <f t="shared" si="6"/>
        <v>#DIV/0!</v>
      </c>
      <c r="Q55" s="302" t="e">
        <f t="shared" si="7"/>
        <v>#DIV/0!</v>
      </c>
      <c r="R55" s="303" t="e">
        <f t="shared" si="8"/>
        <v>#DIV/0!</v>
      </c>
      <c r="S55" s="301" t="e">
        <f t="shared" si="9"/>
        <v>#DIV/0!</v>
      </c>
      <c r="T55" s="312" t="e">
        <f t="shared" si="12"/>
        <v>#DIV/0!</v>
      </c>
      <c r="U55" s="307"/>
      <c r="V55" s="305" t="e">
        <f t="shared" si="10"/>
        <v>#DIV/0!</v>
      </c>
    </row>
    <row r="56" spans="1:23" ht="20.149999999999999" customHeight="1" x14ac:dyDescent="0.35">
      <c r="A56" s="61"/>
      <c r="B56" s="55"/>
      <c r="C56" s="61"/>
      <c r="D56" s="55"/>
      <c r="E56" s="12"/>
      <c r="F56" s="13"/>
      <c r="G56" s="13"/>
      <c r="H56" s="13"/>
      <c r="I56" s="29"/>
      <c r="J56" s="13"/>
      <c r="K56" s="14"/>
      <c r="L56" s="306">
        <f t="shared" si="11"/>
        <v>0</v>
      </c>
      <c r="M56" s="300" t="e">
        <f t="shared" si="3"/>
        <v>#DIV/0!</v>
      </c>
      <c r="N56" s="301" t="e">
        <f t="shared" si="4"/>
        <v>#DIV/0!</v>
      </c>
      <c r="O56" s="302" t="e">
        <f t="shared" si="5"/>
        <v>#DIV/0!</v>
      </c>
      <c r="P56" s="302" t="e">
        <f t="shared" si="6"/>
        <v>#DIV/0!</v>
      </c>
      <c r="Q56" s="302" t="e">
        <f t="shared" si="7"/>
        <v>#DIV/0!</v>
      </c>
      <c r="R56" s="303" t="e">
        <f t="shared" si="8"/>
        <v>#DIV/0!</v>
      </c>
      <c r="S56" s="301" t="e">
        <f t="shared" si="9"/>
        <v>#DIV/0!</v>
      </c>
      <c r="T56" s="312" t="e">
        <f t="shared" si="12"/>
        <v>#DIV/0!</v>
      </c>
      <c r="U56" s="307"/>
      <c r="V56" s="305" t="e">
        <f t="shared" si="10"/>
        <v>#DIV/0!</v>
      </c>
    </row>
    <row r="57" spans="1:23" ht="20.149999999999999" customHeight="1" x14ac:dyDescent="0.35">
      <c r="A57" s="61"/>
      <c r="B57" s="55"/>
      <c r="C57" s="61"/>
      <c r="D57" s="55"/>
      <c r="E57" s="12"/>
      <c r="F57" s="13"/>
      <c r="G57" s="13"/>
      <c r="H57" s="13"/>
      <c r="I57" s="29"/>
      <c r="J57" s="13"/>
      <c r="K57" s="14"/>
      <c r="L57" s="306">
        <f t="shared" si="11"/>
        <v>0</v>
      </c>
      <c r="M57" s="300" t="e">
        <f t="shared" si="3"/>
        <v>#DIV/0!</v>
      </c>
      <c r="N57" s="301" t="e">
        <f t="shared" si="4"/>
        <v>#DIV/0!</v>
      </c>
      <c r="O57" s="302" t="e">
        <f t="shared" si="5"/>
        <v>#DIV/0!</v>
      </c>
      <c r="P57" s="302" t="e">
        <f t="shared" si="6"/>
        <v>#DIV/0!</v>
      </c>
      <c r="Q57" s="302" t="e">
        <f t="shared" si="7"/>
        <v>#DIV/0!</v>
      </c>
      <c r="R57" s="303" t="e">
        <f t="shared" si="8"/>
        <v>#DIV/0!</v>
      </c>
      <c r="S57" s="301" t="e">
        <f t="shared" si="9"/>
        <v>#DIV/0!</v>
      </c>
      <c r="T57" s="312" t="e">
        <f t="shared" si="12"/>
        <v>#DIV/0!</v>
      </c>
      <c r="U57" s="307"/>
      <c r="V57" s="305" t="e">
        <f t="shared" si="10"/>
        <v>#DIV/0!</v>
      </c>
    </row>
    <row r="58" spans="1:23" ht="20.149999999999999" customHeight="1" x14ac:dyDescent="0.35">
      <c r="A58" s="61"/>
      <c r="B58" s="55"/>
      <c r="C58" s="61"/>
      <c r="D58" s="55"/>
      <c r="E58" s="12"/>
      <c r="F58" s="13"/>
      <c r="G58" s="13"/>
      <c r="H58" s="13"/>
      <c r="I58" s="29"/>
      <c r="J58" s="13"/>
      <c r="K58" s="14"/>
      <c r="L58" s="306">
        <f t="shared" si="11"/>
        <v>0</v>
      </c>
      <c r="M58" s="300" t="e">
        <f t="shared" si="3"/>
        <v>#DIV/0!</v>
      </c>
      <c r="N58" s="301" t="e">
        <f t="shared" si="4"/>
        <v>#DIV/0!</v>
      </c>
      <c r="O58" s="302" t="e">
        <f t="shared" si="5"/>
        <v>#DIV/0!</v>
      </c>
      <c r="P58" s="302" t="e">
        <f t="shared" si="6"/>
        <v>#DIV/0!</v>
      </c>
      <c r="Q58" s="302" t="e">
        <f t="shared" si="7"/>
        <v>#DIV/0!</v>
      </c>
      <c r="R58" s="303" t="e">
        <f t="shared" si="8"/>
        <v>#DIV/0!</v>
      </c>
      <c r="S58" s="301" t="e">
        <f t="shared" si="9"/>
        <v>#DIV/0!</v>
      </c>
      <c r="T58" s="312" t="e">
        <f t="shared" si="12"/>
        <v>#DIV/0!</v>
      </c>
      <c r="U58" s="307"/>
      <c r="V58" s="305" t="e">
        <f t="shared" si="10"/>
        <v>#DIV/0!</v>
      </c>
    </row>
    <row r="59" spans="1:23" ht="20.149999999999999" customHeight="1" x14ac:dyDescent="0.35">
      <c r="A59" s="61"/>
      <c r="B59" s="55"/>
      <c r="C59" s="61"/>
      <c r="D59" s="55"/>
      <c r="E59" s="12"/>
      <c r="F59" s="13"/>
      <c r="G59" s="13"/>
      <c r="H59" s="13"/>
      <c r="I59" s="29"/>
      <c r="J59" s="13"/>
      <c r="K59" s="14"/>
      <c r="L59" s="306">
        <f t="shared" si="11"/>
        <v>0</v>
      </c>
      <c r="M59" s="300" t="e">
        <f t="shared" si="3"/>
        <v>#DIV/0!</v>
      </c>
      <c r="N59" s="301" t="e">
        <f t="shared" si="4"/>
        <v>#DIV/0!</v>
      </c>
      <c r="O59" s="302" t="e">
        <f t="shared" si="5"/>
        <v>#DIV/0!</v>
      </c>
      <c r="P59" s="302" t="e">
        <f t="shared" si="6"/>
        <v>#DIV/0!</v>
      </c>
      <c r="Q59" s="302" t="e">
        <f t="shared" si="7"/>
        <v>#DIV/0!</v>
      </c>
      <c r="R59" s="303" t="e">
        <f t="shared" si="8"/>
        <v>#DIV/0!</v>
      </c>
      <c r="S59" s="301" t="e">
        <f t="shared" si="9"/>
        <v>#DIV/0!</v>
      </c>
      <c r="T59" s="312" t="e">
        <f t="shared" si="12"/>
        <v>#DIV/0!</v>
      </c>
      <c r="U59" s="307"/>
      <c r="V59" s="305" t="e">
        <f t="shared" si="10"/>
        <v>#DIV/0!</v>
      </c>
    </row>
    <row r="60" spans="1:23" ht="20.149999999999999" customHeight="1" thickBot="1" x14ac:dyDescent="0.4">
      <c r="A60" s="63"/>
      <c r="B60" s="56"/>
      <c r="C60" s="61"/>
      <c r="D60" s="55"/>
      <c r="E60" s="12"/>
      <c r="F60" s="13"/>
      <c r="G60" s="13"/>
      <c r="H60" s="13"/>
      <c r="I60" s="29"/>
      <c r="J60" s="13"/>
      <c r="K60" s="14"/>
      <c r="L60" s="306">
        <f t="shared" si="11"/>
        <v>0</v>
      </c>
      <c r="M60" s="300" t="e">
        <f t="shared" si="3"/>
        <v>#DIV/0!</v>
      </c>
      <c r="N60" s="301" t="e">
        <f t="shared" si="4"/>
        <v>#DIV/0!</v>
      </c>
      <c r="O60" s="302" t="e">
        <f t="shared" si="5"/>
        <v>#DIV/0!</v>
      </c>
      <c r="P60" s="302" t="e">
        <f t="shared" si="6"/>
        <v>#DIV/0!</v>
      </c>
      <c r="Q60" s="302" t="e">
        <f t="shared" si="7"/>
        <v>#DIV/0!</v>
      </c>
      <c r="R60" s="303" t="e">
        <f t="shared" si="8"/>
        <v>#DIV/0!</v>
      </c>
      <c r="S60" s="301" t="e">
        <f t="shared" si="9"/>
        <v>#DIV/0!</v>
      </c>
      <c r="T60" s="312" t="e">
        <f t="shared" si="12"/>
        <v>#DIV/0!</v>
      </c>
      <c r="U60" s="307"/>
      <c r="V60" s="305" t="e">
        <f t="shared" si="10"/>
        <v>#DIV/0!</v>
      </c>
    </row>
    <row r="61" spans="1:23" s="98" customFormat="1" ht="30.75" customHeight="1" thickBot="1" x14ac:dyDescent="0.4">
      <c r="A61" s="407" t="s">
        <v>2</v>
      </c>
      <c r="B61" s="408"/>
      <c r="C61" s="61"/>
      <c r="D61" s="55"/>
      <c r="E61" s="12"/>
      <c r="F61" s="13"/>
      <c r="G61" s="13"/>
      <c r="H61" s="13"/>
      <c r="I61" s="29"/>
      <c r="J61" s="13"/>
      <c r="K61" s="14"/>
      <c r="L61" s="306">
        <f t="shared" si="11"/>
        <v>0</v>
      </c>
      <c r="M61" s="300" t="e">
        <f t="shared" si="3"/>
        <v>#DIV/0!</v>
      </c>
      <c r="N61" s="301" t="e">
        <f t="shared" si="4"/>
        <v>#DIV/0!</v>
      </c>
      <c r="O61" s="302" t="e">
        <f t="shared" si="5"/>
        <v>#DIV/0!</v>
      </c>
      <c r="P61" s="302" t="e">
        <f t="shared" si="6"/>
        <v>#DIV/0!</v>
      </c>
      <c r="Q61" s="302" t="e">
        <f t="shared" si="7"/>
        <v>#DIV/0!</v>
      </c>
      <c r="R61" s="303" t="e">
        <f t="shared" si="8"/>
        <v>#DIV/0!</v>
      </c>
      <c r="S61" s="301" t="e">
        <f t="shared" si="9"/>
        <v>#DIV/0!</v>
      </c>
      <c r="T61" s="312" t="e">
        <f t="shared" si="12"/>
        <v>#DIV/0!</v>
      </c>
      <c r="U61" s="307"/>
      <c r="V61" s="305" t="e">
        <f t="shared" si="10"/>
        <v>#DIV/0!</v>
      </c>
      <c r="W61" s="123"/>
    </row>
    <row r="62" spans="1:23" s="111" customFormat="1" ht="19.5" customHeight="1" x14ac:dyDescent="0.35">
      <c r="B62" s="124"/>
      <c r="C62" s="61"/>
      <c r="D62" s="55"/>
      <c r="E62" s="12"/>
      <c r="F62" s="13"/>
      <c r="G62" s="13"/>
      <c r="H62" s="13"/>
      <c r="I62" s="29"/>
      <c r="J62" s="13"/>
      <c r="K62" s="14"/>
      <c r="L62" s="306">
        <f t="shared" si="11"/>
        <v>0</v>
      </c>
      <c r="M62" s="300" t="e">
        <f t="shared" si="3"/>
        <v>#DIV/0!</v>
      </c>
      <c r="N62" s="301" t="e">
        <f t="shared" si="4"/>
        <v>#DIV/0!</v>
      </c>
      <c r="O62" s="302" t="e">
        <f t="shared" si="5"/>
        <v>#DIV/0!</v>
      </c>
      <c r="P62" s="302" t="e">
        <f t="shared" si="6"/>
        <v>#DIV/0!</v>
      </c>
      <c r="Q62" s="302" t="e">
        <f t="shared" si="7"/>
        <v>#DIV/0!</v>
      </c>
      <c r="R62" s="303" t="e">
        <f t="shared" si="8"/>
        <v>#DIV/0!</v>
      </c>
      <c r="S62" s="301" t="e">
        <f t="shared" si="9"/>
        <v>#DIV/0!</v>
      </c>
      <c r="T62" s="312" t="e">
        <f t="shared" si="12"/>
        <v>#DIV/0!</v>
      </c>
      <c r="U62" s="307"/>
      <c r="V62" s="305" t="e">
        <f t="shared" si="10"/>
        <v>#DIV/0!</v>
      </c>
    </row>
    <row r="63" spans="1:23" s="78" customFormat="1" ht="21" customHeight="1" thickBot="1" x14ac:dyDescent="0.4">
      <c r="A63" s="392" t="s">
        <v>138</v>
      </c>
      <c r="B63" s="393"/>
      <c r="C63" s="63"/>
      <c r="D63" s="56"/>
      <c r="E63" s="18"/>
      <c r="F63" s="19"/>
      <c r="G63" s="19"/>
      <c r="H63" s="74"/>
      <c r="I63" s="72"/>
      <c r="J63" s="19"/>
      <c r="K63" s="20"/>
      <c r="L63" s="306">
        <f t="shared" si="11"/>
        <v>0</v>
      </c>
      <c r="M63" s="300" t="e">
        <f t="shared" si="3"/>
        <v>#DIV/0!</v>
      </c>
      <c r="N63" s="308" t="e">
        <f t="shared" si="4"/>
        <v>#DIV/0!</v>
      </c>
      <c r="O63" s="302" t="e">
        <f t="shared" si="5"/>
        <v>#DIV/0!</v>
      </c>
      <c r="P63" s="302" t="e">
        <f t="shared" si="6"/>
        <v>#DIV/0!</v>
      </c>
      <c r="Q63" s="302" t="e">
        <f t="shared" si="7"/>
        <v>#DIV/0!</v>
      </c>
      <c r="R63" s="309" t="e">
        <f t="shared" si="8"/>
        <v>#DIV/0!</v>
      </c>
      <c r="S63" s="301" t="e">
        <f t="shared" si="9"/>
        <v>#DIV/0!</v>
      </c>
      <c r="T63" s="313" t="e">
        <f t="shared" si="12"/>
        <v>#DIV/0!</v>
      </c>
      <c r="U63" s="310"/>
      <c r="V63" s="305" t="e">
        <f t="shared" si="10"/>
        <v>#DIV/0!</v>
      </c>
      <c r="W63" s="102"/>
    </row>
    <row r="64" spans="1:23" s="78" customFormat="1" ht="19" thickBot="1" x14ac:dyDescent="0.3">
      <c r="A64" s="221" t="s">
        <v>140</v>
      </c>
      <c r="B64" s="395"/>
      <c r="C64" s="492" t="s">
        <v>2</v>
      </c>
      <c r="D64" s="493"/>
      <c r="E64" s="90">
        <f t="shared" ref="E64:K64" si="13">SUM(E16:E63)</f>
        <v>8</v>
      </c>
      <c r="F64" s="91">
        <f t="shared" si="13"/>
        <v>9</v>
      </c>
      <c r="G64" s="91">
        <f t="shared" si="13"/>
        <v>70</v>
      </c>
      <c r="H64" s="92">
        <f t="shared" si="13"/>
        <v>50</v>
      </c>
      <c r="I64" s="91">
        <f t="shared" si="13"/>
        <v>0</v>
      </c>
      <c r="J64" s="91">
        <f t="shared" si="13"/>
        <v>0</v>
      </c>
      <c r="K64" s="92">
        <f t="shared" si="13"/>
        <v>0</v>
      </c>
      <c r="L64" s="93">
        <f>SUM(I16:I63)</f>
        <v>0</v>
      </c>
      <c r="M64" s="89" t="e">
        <f>SUM(F64:J64)/L15</f>
        <v>#DIV/0!</v>
      </c>
      <c r="N64" s="94" t="e">
        <f t="shared" ref="N64:S64" si="14">SUM(F64/F15)</f>
        <v>#DIV/0!</v>
      </c>
      <c r="O64" s="95" t="e">
        <f t="shared" si="14"/>
        <v>#DIV/0!</v>
      </c>
      <c r="P64" s="138" t="e">
        <f t="shared" si="14"/>
        <v>#DIV/0!</v>
      </c>
      <c r="Q64" s="138" t="e">
        <f t="shared" si="14"/>
        <v>#DIV/0!</v>
      </c>
      <c r="R64" s="138" t="e">
        <f t="shared" si="14"/>
        <v>#DIV/0!</v>
      </c>
      <c r="S64" s="94" t="e">
        <f t="shared" si="14"/>
        <v>#DIV/0!</v>
      </c>
      <c r="T64" s="314" t="e">
        <f t="shared" si="12"/>
        <v>#DIV/0!</v>
      </c>
      <c r="U64" s="97">
        <f>SUM(U19:U63)</f>
        <v>0</v>
      </c>
      <c r="V64" s="96" t="e">
        <f t="shared" si="10"/>
        <v>#DIV/0!</v>
      </c>
      <c r="W64" s="102"/>
    </row>
    <row r="65" spans="1:23" s="78" customFormat="1" ht="15.5" x14ac:dyDescent="0.3">
      <c r="A65" s="399" t="s">
        <v>166</v>
      </c>
      <c r="B65" s="399"/>
      <c r="C65" s="111"/>
      <c r="D65" s="124"/>
      <c r="E65" s="124"/>
      <c r="F65" s="124"/>
      <c r="G65" s="124"/>
      <c r="H65" s="124"/>
      <c r="I65" s="113"/>
      <c r="J65" s="124"/>
      <c r="K65" s="124"/>
      <c r="L65" s="124"/>
      <c r="M65" s="124"/>
      <c r="N65" s="111"/>
      <c r="O65" s="111"/>
      <c r="P65" s="111"/>
      <c r="Q65" s="111"/>
      <c r="R65" s="111"/>
      <c r="S65" s="111"/>
      <c r="T65" s="111"/>
      <c r="U65" s="111"/>
      <c r="V65" s="111"/>
      <c r="W65" s="102"/>
    </row>
    <row r="66" spans="1:23" s="78" customFormat="1" ht="18.5" x14ac:dyDescent="0.25">
      <c r="A66" s="402"/>
      <c r="B66" s="402"/>
      <c r="C66" s="494" t="s">
        <v>138</v>
      </c>
      <c r="D66" s="495"/>
      <c r="E66" s="495"/>
      <c r="F66" s="496"/>
      <c r="G66" s="126"/>
      <c r="H66" s="118"/>
      <c r="I66" s="118"/>
      <c r="J66" s="118"/>
      <c r="K66" s="118"/>
      <c r="L66" s="118"/>
      <c r="M66" s="115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5.5" x14ac:dyDescent="0.25">
      <c r="A67" s="221" t="s">
        <v>141</v>
      </c>
      <c r="B67" s="395"/>
      <c r="C67" s="499" t="s">
        <v>140</v>
      </c>
      <c r="D67" s="500"/>
      <c r="E67" s="486" t="s">
        <v>143</v>
      </c>
      <c r="F67" s="486"/>
      <c r="G67" s="126"/>
      <c r="H67" s="118"/>
      <c r="I67" s="127"/>
      <c r="J67" s="118"/>
      <c r="K67" s="118"/>
      <c r="L67" s="118"/>
      <c r="M67" s="115"/>
      <c r="N67" s="102"/>
      <c r="O67" s="102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5.5" x14ac:dyDescent="0.25">
      <c r="A68" s="399" t="s">
        <v>189</v>
      </c>
      <c r="B68" s="399"/>
      <c r="C68" s="485" t="s">
        <v>166</v>
      </c>
      <c r="D68" s="485"/>
      <c r="E68" s="486">
        <f>SUM(U64*Q14)</f>
        <v>0</v>
      </c>
      <c r="F68" s="486"/>
      <c r="G68" s="127"/>
      <c r="H68" s="127"/>
      <c r="I68" s="114"/>
      <c r="J68" s="127"/>
      <c r="K68" s="127"/>
      <c r="L68" s="127"/>
      <c r="M68" s="115"/>
      <c r="N68" s="102"/>
      <c r="O68" s="102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399" t="s">
        <v>167</v>
      </c>
      <c r="B69" s="399"/>
      <c r="C69" s="487"/>
      <c r="D69" s="487"/>
      <c r="E69" s="450"/>
      <c r="F69" s="450"/>
      <c r="G69" s="102"/>
      <c r="H69" s="494" t="s">
        <v>169</v>
      </c>
      <c r="I69" s="495"/>
      <c r="J69" s="495"/>
      <c r="K69" s="495"/>
      <c r="L69" s="495"/>
      <c r="M69" s="495"/>
      <c r="N69" s="495"/>
      <c r="O69" s="496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399" t="s">
        <v>107</v>
      </c>
      <c r="B70" s="399"/>
      <c r="C70" s="499" t="s">
        <v>141</v>
      </c>
      <c r="D70" s="500"/>
      <c r="E70" s="450" t="s">
        <v>143</v>
      </c>
      <c r="F70" s="450"/>
      <c r="G70" s="102"/>
      <c r="H70" s="508" t="s">
        <v>170</v>
      </c>
      <c r="I70" s="509"/>
      <c r="J70" s="509"/>
      <c r="K70" s="509"/>
      <c r="L70" s="509"/>
      <c r="M70" s="509"/>
      <c r="N70" s="510"/>
      <c r="O70" s="128" t="e">
        <f>SUM(E71/E72)</f>
        <v>#DIV/0!</v>
      </c>
      <c r="P70" s="102"/>
      <c r="Q70" s="129"/>
      <c r="R70" s="102"/>
      <c r="S70" s="102"/>
      <c r="T70" s="102"/>
      <c r="U70" s="102"/>
      <c r="V70" s="102"/>
      <c r="W70" s="102"/>
    </row>
    <row r="71" spans="1:23" s="78" customFormat="1" ht="18.5" x14ac:dyDescent="0.25">
      <c r="A71" s="399" t="s">
        <v>168</v>
      </c>
      <c r="B71" s="399"/>
      <c r="C71" s="485" t="s">
        <v>189</v>
      </c>
      <c r="D71" s="485"/>
      <c r="E71" s="511"/>
      <c r="F71" s="511"/>
      <c r="G71" s="116"/>
      <c r="H71" s="508" t="s">
        <v>171</v>
      </c>
      <c r="I71" s="509"/>
      <c r="J71" s="509"/>
      <c r="K71" s="509"/>
      <c r="L71" s="509"/>
      <c r="M71" s="509"/>
      <c r="N71" s="510"/>
      <c r="O71" s="130" t="e">
        <f>SUM(E71-L64)/E71</f>
        <v>#DIV/0!</v>
      </c>
      <c r="P71" s="102"/>
      <c r="Q71" s="131"/>
      <c r="R71" s="102"/>
      <c r="S71" s="102"/>
      <c r="T71" s="102"/>
      <c r="U71" s="102"/>
      <c r="V71" s="102"/>
      <c r="W71" s="102"/>
    </row>
    <row r="72" spans="1:23" s="111" customFormat="1" ht="18" customHeight="1" x14ac:dyDescent="0.3">
      <c r="C72" s="485" t="s">
        <v>167</v>
      </c>
      <c r="D72" s="485"/>
      <c r="E72" s="505"/>
      <c r="F72" s="505"/>
      <c r="G72" s="102"/>
      <c r="H72" s="508" t="s">
        <v>148</v>
      </c>
      <c r="I72" s="509"/>
      <c r="J72" s="509"/>
      <c r="K72" s="509"/>
      <c r="L72" s="509"/>
      <c r="M72" s="509"/>
      <c r="N72" s="510"/>
      <c r="O72" s="132" t="e">
        <f>SUM(E73/U64)</f>
        <v>#DIV/0!</v>
      </c>
      <c r="P72" s="102"/>
      <c r="Q72" s="133"/>
      <c r="R72" s="102"/>
      <c r="S72" s="102"/>
      <c r="T72" s="102"/>
      <c r="U72" s="102"/>
      <c r="V72" s="102"/>
    </row>
    <row r="73" spans="1:23" ht="20.25" customHeight="1" x14ac:dyDescent="0.3">
      <c r="A73" s="390" t="s">
        <v>109</v>
      </c>
      <c r="B73" s="391"/>
      <c r="C73" s="485" t="s">
        <v>107</v>
      </c>
      <c r="D73" s="485"/>
      <c r="E73" s="511"/>
      <c r="F73" s="511"/>
      <c r="G73" s="102"/>
      <c r="H73" s="508" t="s">
        <v>172</v>
      </c>
      <c r="I73" s="509"/>
      <c r="J73" s="509"/>
      <c r="K73" s="509"/>
      <c r="L73" s="509"/>
      <c r="M73" s="509"/>
      <c r="N73" s="510"/>
      <c r="O73" s="134" t="e">
        <f>V64</f>
        <v>#DIV/0!</v>
      </c>
      <c r="P73" s="102"/>
      <c r="Q73" s="135"/>
      <c r="R73" s="102"/>
      <c r="S73" s="102"/>
      <c r="T73" s="102"/>
      <c r="U73" s="102"/>
      <c r="V73" s="102"/>
    </row>
    <row r="74" spans="1:23" ht="52.25" customHeight="1" x14ac:dyDescent="0.3">
      <c r="A74" s="377"/>
      <c r="B74" s="378"/>
      <c r="C74" s="485" t="s">
        <v>168</v>
      </c>
      <c r="D74" s="485"/>
      <c r="E74" s="505"/>
      <c r="F74" s="505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</row>
    <row r="75" spans="1:23" ht="52.25" customHeight="1" x14ac:dyDescent="0.3">
      <c r="A75" s="380"/>
      <c r="B75" s="38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</row>
    <row r="76" spans="1:23" s="111" customFormat="1" ht="20.149999999999999" customHeight="1" x14ac:dyDescent="0.45">
      <c r="C76" s="506" t="s">
        <v>109</v>
      </c>
      <c r="D76" s="507"/>
      <c r="E76" s="136"/>
      <c r="F76" s="136"/>
    </row>
    <row r="77" spans="1:23" s="111" customFormat="1" ht="20.149999999999999" customHeight="1" x14ac:dyDescent="0.3">
      <c r="C77" s="522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4"/>
    </row>
    <row r="78" spans="1:23" s="111" customFormat="1" ht="20.149999999999999" customHeight="1" x14ac:dyDescent="0.3">
      <c r="C78" s="525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S78" s="526"/>
      <c r="T78" s="526"/>
      <c r="U78" s="526"/>
      <c r="V78" s="527"/>
    </row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C76:D76"/>
    <mergeCell ref="C77:V78"/>
    <mergeCell ref="C73:D73"/>
    <mergeCell ref="E73:F73"/>
    <mergeCell ref="H73:N73"/>
    <mergeCell ref="C74:D74"/>
    <mergeCell ref="E74:F74"/>
    <mergeCell ref="E70:F70"/>
    <mergeCell ref="H70:N70"/>
    <mergeCell ref="E71:F71"/>
    <mergeCell ref="H71:N71"/>
    <mergeCell ref="C72:D72"/>
    <mergeCell ref="E72:F72"/>
    <mergeCell ref="H72:N72"/>
    <mergeCell ref="U17:V17"/>
    <mergeCell ref="C66:F66"/>
    <mergeCell ref="E67:F67"/>
    <mergeCell ref="E68:F68"/>
    <mergeCell ref="E69:F69"/>
    <mergeCell ref="H69:O69"/>
    <mergeCell ref="Q10:V11"/>
    <mergeCell ref="L11:M11"/>
    <mergeCell ref="N11:O11"/>
    <mergeCell ref="F12:G12"/>
    <mergeCell ref="C13:D13"/>
    <mergeCell ref="P6:S6"/>
    <mergeCell ref="T6:V6"/>
    <mergeCell ref="N7:O7"/>
    <mergeCell ref="N8:O8"/>
    <mergeCell ref="S8:T8"/>
    <mergeCell ref="C64:D64"/>
    <mergeCell ref="C4:J10"/>
    <mergeCell ref="L4:S4"/>
    <mergeCell ref="N6:O6"/>
    <mergeCell ref="C70:D70"/>
    <mergeCell ref="C71:D71"/>
    <mergeCell ref="C67:D67"/>
    <mergeCell ref="C68:D68"/>
    <mergeCell ref="C69:D69"/>
    <mergeCell ref="L10:M10"/>
    <mergeCell ref="N10:O10"/>
    <mergeCell ref="C14:D14"/>
    <mergeCell ref="O14:P14"/>
    <mergeCell ref="C15:D15"/>
    <mergeCell ref="L17:L18"/>
    <mergeCell ref="M17:S17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E559-631B-40ED-A86A-519BF792E907}">
  <dimension ref="A1:W366"/>
  <sheetViews>
    <sheetView topLeftCell="I1" zoomScale="70" zoomScaleNormal="70" workbookViewId="0">
      <selection activeCell="V65" sqref="V6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110</v>
      </c>
      <c r="B1" s="533"/>
      <c r="C1" s="533"/>
      <c r="D1" s="533"/>
      <c r="E1" s="533"/>
      <c r="F1" s="533"/>
      <c r="G1" s="533"/>
      <c r="H1" s="533"/>
      <c r="I1" s="102"/>
      <c r="J1" s="534" t="s">
        <v>116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7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117</v>
      </c>
      <c r="L3" s="512" t="s">
        <v>9</v>
      </c>
      <c r="M3" s="513"/>
      <c r="N3" s="497" t="s">
        <v>122</v>
      </c>
      <c r="O3" s="497"/>
      <c r="P3" s="497"/>
      <c r="Q3" s="497"/>
      <c r="R3" s="125"/>
      <c r="S3" s="512" t="s">
        <v>11</v>
      </c>
      <c r="T3" s="513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 t="s">
        <v>10</v>
      </c>
      <c r="M4" s="513"/>
      <c r="N4" s="497" t="s">
        <v>121</v>
      </c>
      <c r="O4" s="498"/>
      <c r="P4" s="483" t="s">
        <v>123</v>
      </c>
      <c r="Q4" s="484"/>
      <c r="R4" s="325"/>
      <c r="S4" s="79" t="s">
        <v>125</v>
      </c>
      <c r="T4" s="137">
        <v>2026</v>
      </c>
      <c r="U4" s="121"/>
      <c r="V4" s="102"/>
      <c r="W4" s="102"/>
    </row>
    <row r="5" spans="1:23" s="78" customFormat="1" ht="18.5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 t="s">
        <v>12</v>
      </c>
      <c r="M5" s="513"/>
      <c r="N5" s="117"/>
      <c r="O5" s="117"/>
      <c r="P5" s="117"/>
      <c r="Q5" s="117"/>
      <c r="R5" s="117"/>
      <c r="S5" s="117"/>
      <c r="T5" s="11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119</v>
      </c>
      <c r="K7" s="498"/>
      <c r="L7" s="501" t="s">
        <v>120</v>
      </c>
      <c r="M7" s="502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40560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191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83" t="s">
        <v>114</v>
      </c>
      <c r="K10" s="296" t="s">
        <v>115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0.02</v>
      </c>
      <c r="D11" s="85">
        <v>0.02</v>
      </c>
      <c r="E11" s="85">
        <v>0.04</v>
      </c>
      <c r="F11" s="85">
        <v>0.08</v>
      </c>
      <c r="G11" s="85">
        <v>0.14000000000000001</v>
      </c>
      <c r="H11" s="85">
        <v>0.13</v>
      </c>
      <c r="I11" s="86">
        <v>0</v>
      </c>
      <c r="J11" s="87">
        <f>SUM(D11:H11)</f>
        <v>0.41000000000000003</v>
      </c>
      <c r="K11" s="297">
        <f>SUM(C11:I11)</f>
        <v>0.43000000000000005</v>
      </c>
      <c r="M11" s="520" t="s">
        <v>124</v>
      </c>
      <c r="N11" s="520"/>
      <c r="O11" s="7">
        <v>10</v>
      </c>
      <c r="R11" s="107"/>
      <c r="S11" s="102"/>
      <c r="T11" s="102"/>
      <c r="U11" s="102"/>
      <c r="V11" s="102"/>
      <c r="W11" s="102"/>
    </row>
    <row r="12" spans="1:23" s="78" customFormat="1" ht="24.75" customHeight="1" thickBot="1" x14ac:dyDescent="0.3">
      <c r="A12" s="488" t="s">
        <v>112</v>
      </c>
      <c r="B12" s="489"/>
      <c r="C12" s="8">
        <f t="shared" ref="C12:K12" si="0">$L$8*C11</f>
        <v>811.2</v>
      </c>
      <c r="D12" s="9">
        <f t="shared" si="0"/>
        <v>811.2</v>
      </c>
      <c r="E12" s="9">
        <f t="shared" si="0"/>
        <v>1622.4</v>
      </c>
      <c r="F12" s="9">
        <f t="shared" si="0"/>
        <v>3244.8</v>
      </c>
      <c r="G12" s="70">
        <f t="shared" si="0"/>
        <v>5678.4000000000005</v>
      </c>
      <c r="H12" s="70">
        <f t="shared" si="0"/>
        <v>5272.8</v>
      </c>
      <c r="I12" s="10">
        <f t="shared" si="0"/>
        <v>0</v>
      </c>
      <c r="J12" s="88">
        <f t="shared" si="0"/>
        <v>16629.600000000002</v>
      </c>
      <c r="K12" s="298">
        <f t="shared" si="0"/>
        <v>17440.800000000003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136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">
        <v>81</v>
      </c>
      <c r="D15" s="66" t="s">
        <v>82</v>
      </c>
      <c r="E15" s="66" t="s">
        <v>83</v>
      </c>
      <c r="F15" s="100" t="s">
        <v>127</v>
      </c>
      <c r="G15" s="66" t="s">
        <v>128</v>
      </c>
      <c r="H15" s="66" t="s">
        <v>129</v>
      </c>
      <c r="I15" s="101" t="s">
        <v>87</v>
      </c>
      <c r="J15" s="491"/>
      <c r="K15" s="76" t="s">
        <v>131</v>
      </c>
      <c r="L15" s="75" t="s">
        <v>132</v>
      </c>
      <c r="M15" s="66" t="s">
        <v>83</v>
      </c>
      <c r="N15" s="64" t="s">
        <v>84</v>
      </c>
      <c r="O15" s="66" t="s">
        <v>128</v>
      </c>
      <c r="P15" s="54" t="s">
        <v>129</v>
      </c>
      <c r="Q15" s="64" t="s">
        <v>133</v>
      </c>
      <c r="R15" s="311" t="s">
        <v>135</v>
      </c>
      <c r="S15" s="294" t="s">
        <v>137</v>
      </c>
      <c r="T15" s="368" t="s">
        <v>90</v>
      </c>
    </row>
    <row r="16" spans="1:23" ht="20.149999999999999" customHeight="1" x14ac:dyDescent="0.35">
      <c r="A16" s="57">
        <v>46088</v>
      </c>
      <c r="B16" s="55" t="s">
        <v>15</v>
      </c>
      <c r="C16" s="12">
        <v>22</v>
      </c>
      <c r="D16" s="13">
        <v>19</v>
      </c>
      <c r="E16" s="13">
        <v>54</v>
      </c>
      <c r="F16" s="73">
        <v>134</v>
      </c>
      <c r="G16" s="29">
        <v>162</v>
      </c>
      <c r="H16" s="13">
        <v>138</v>
      </c>
      <c r="I16" s="14"/>
      <c r="J16" s="299">
        <f>SUM(C16:I16)</f>
        <v>529</v>
      </c>
      <c r="K16" s="300">
        <f t="shared" ref="K16:K60" si="1">(D16+E16+F16+G16+H16)/$J$12</f>
        <v>3.0487804878048776E-2</v>
      </c>
      <c r="L16" s="301">
        <f t="shared" ref="L16:L60" si="2">SUM(D16/$D$12)</f>
        <v>2.3422090729783036E-2</v>
      </c>
      <c r="M16" s="302">
        <f t="shared" ref="M16:M60" si="3">SUM(E16/$E$12)</f>
        <v>3.328402366863905E-2</v>
      </c>
      <c r="N16" s="302">
        <f t="shared" ref="N16:N60" si="4">SUM(F16/$F$12)</f>
        <v>4.1296844181459562E-2</v>
      </c>
      <c r="O16" s="302">
        <f t="shared" ref="O16:O60" si="5">SUM(G16/$G$12)</f>
        <v>2.8529163144547759E-2</v>
      </c>
      <c r="P16" s="303">
        <f t="shared" ref="P16:P60" si="6">SUM(H16/$H$12)</f>
        <v>2.6172052799271733E-2</v>
      </c>
      <c r="Q16" s="301" t="e">
        <f t="shared" ref="Q16:Q60" si="7">SUM(I16/$I$12)</f>
        <v>#DIV/0!</v>
      </c>
      <c r="R16" s="312">
        <f>J16/$K$12</f>
        <v>3.0331177468923439E-2</v>
      </c>
      <c r="S16" s="304">
        <v>49</v>
      </c>
      <c r="T16" s="305">
        <f t="shared" ref="T16:T61" si="8">SUM(J16/(S16*$O$11))</f>
        <v>1.0795918367346939</v>
      </c>
    </row>
    <row r="17" spans="1:20" ht="20.149999999999999" customHeight="1" x14ac:dyDescent="0.35">
      <c r="A17" s="58"/>
      <c r="B17" s="55" t="s">
        <v>16</v>
      </c>
      <c r="C17" s="12">
        <v>115</v>
      </c>
      <c r="D17" s="13">
        <v>134</v>
      </c>
      <c r="E17" s="13">
        <v>263</v>
      </c>
      <c r="F17" s="13">
        <v>706</v>
      </c>
      <c r="G17" s="29">
        <v>627</v>
      </c>
      <c r="H17" s="13">
        <v>563</v>
      </c>
      <c r="I17" s="14"/>
      <c r="J17" s="306">
        <f t="shared" ref="J17:J60" si="9">SUM(C17:I17)</f>
        <v>2408</v>
      </c>
      <c r="K17" s="300">
        <f t="shared" si="1"/>
        <v>0.13788665993168805</v>
      </c>
      <c r="L17" s="301">
        <f t="shared" si="2"/>
        <v>0.16518737672583825</v>
      </c>
      <c r="M17" s="302">
        <f t="shared" si="3"/>
        <v>0.16210552268244574</v>
      </c>
      <c r="N17" s="302">
        <f t="shared" si="4"/>
        <v>0.21757889546351084</v>
      </c>
      <c r="O17" s="302">
        <f t="shared" si="5"/>
        <v>0.11041842772612002</v>
      </c>
      <c r="P17" s="303">
        <f t="shared" si="6"/>
        <v>0.10677438931876801</v>
      </c>
      <c r="Q17" s="301" t="e">
        <f t="shared" si="7"/>
        <v>#DIV/0!</v>
      </c>
      <c r="R17" s="312">
        <f t="shared" ref="R17:R61" si="10">J17/$K$12</f>
        <v>0.1380670611439842</v>
      </c>
      <c r="S17" s="307">
        <v>245</v>
      </c>
      <c r="T17" s="305">
        <f t="shared" si="8"/>
        <v>0.98285714285714287</v>
      </c>
    </row>
    <row r="18" spans="1:20" ht="20.149999999999999" customHeight="1" x14ac:dyDescent="0.35">
      <c r="A18" s="59"/>
      <c r="B18" s="55" t="s">
        <v>17</v>
      </c>
      <c r="C18" s="12">
        <v>47</v>
      </c>
      <c r="D18" s="13">
        <v>54</v>
      </c>
      <c r="E18" s="13">
        <v>89</v>
      </c>
      <c r="F18" s="13">
        <v>289</v>
      </c>
      <c r="G18" s="29">
        <v>273</v>
      </c>
      <c r="H18" s="13">
        <v>255</v>
      </c>
      <c r="I18" s="14"/>
      <c r="J18" s="306">
        <f t="shared" si="9"/>
        <v>1007</v>
      </c>
      <c r="K18" s="300">
        <f t="shared" si="1"/>
        <v>5.7728387934766916E-2</v>
      </c>
      <c r="L18" s="301">
        <f t="shared" si="2"/>
        <v>6.65680473372781E-2</v>
      </c>
      <c r="M18" s="302">
        <f t="shared" si="3"/>
        <v>5.4857001972386583E-2</v>
      </c>
      <c r="N18" s="302">
        <f t="shared" si="4"/>
        <v>8.9065581854043382E-2</v>
      </c>
      <c r="O18" s="302">
        <f t="shared" si="5"/>
        <v>4.8076923076923073E-2</v>
      </c>
      <c r="P18" s="303">
        <f t="shared" si="6"/>
        <v>4.8361401911697771E-2</v>
      </c>
      <c r="Q18" s="301" t="e">
        <f t="shared" si="7"/>
        <v>#DIV/0!</v>
      </c>
      <c r="R18" s="312">
        <f t="shared" si="10"/>
        <v>5.7738177147837244E-2</v>
      </c>
      <c r="S18" s="307">
        <v>107</v>
      </c>
      <c r="T18" s="305">
        <f t="shared" si="8"/>
        <v>0.94112149532710276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9"/>
        <v>0</v>
      </c>
      <c r="K19" s="300">
        <f t="shared" si="1"/>
        <v>0</v>
      </c>
      <c r="L19" s="301">
        <f t="shared" si="2"/>
        <v>0</v>
      </c>
      <c r="M19" s="302">
        <f t="shared" si="3"/>
        <v>0</v>
      </c>
      <c r="N19" s="302">
        <f t="shared" si="4"/>
        <v>0</v>
      </c>
      <c r="O19" s="302">
        <f t="shared" si="5"/>
        <v>0</v>
      </c>
      <c r="P19" s="303">
        <f t="shared" si="6"/>
        <v>0</v>
      </c>
      <c r="Q19" s="301" t="e">
        <f t="shared" si="7"/>
        <v>#DIV/0!</v>
      </c>
      <c r="R19" s="312">
        <f t="shared" si="10"/>
        <v>0</v>
      </c>
      <c r="S19" s="307"/>
      <c r="T19" s="305" t="e">
        <f t="shared" si="8"/>
        <v>#DIV/0!</v>
      </c>
    </row>
    <row r="20" spans="1:20" ht="20.149999999999999" customHeight="1" x14ac:dyDescent="0.35">
      <c r="A20" s="58">
        <v>46089</v>
      </c>
      <c r="B20" s="55" t="s">
        <v>16</v>
      </c>
      <c r="C20" s="12">
        <v>95</v>
      </c>
      <c r="D20" s="13">
        <v>115</v>
      </c>
      <c r="E20" s="13">
        <v>186</v>
      </c>
      <c r="F20" s="13">
        <v>436</v>
      </c>
      <c r="G20" s="29">
        <v>589</v>
      </c>
      <c r="H20" s="13">
        <v>466</v>
      </c>
      <c r="I20" s="14"/>
      <c r="J20" s="306">
        <f t="shared" si="9"/>
        <v>1887</v>
      </c>
      <c r="K20" s="300">
        <f t="shared" si="1"/>
        <v>0.10775965747823157</v>
      </c>
      <c r="L20" s="301">
        <f t="shared" si="2"/>
        <v>0.14176528599605523</v>
      </c>
      <c r="M20" s="302">
        <f t="shared" si="3"/>
        <v>0.11464497041420117</v>
      </c>
      <c r="N20" s="302">
        <f t="shared" si="4"/>
        <v>0.13436883629191321</v>
      </c>
      <c r="O20" s="302">
        <f t="shared" si="5"/>
        <v>0.10372640180332487</v>
      </c>
      <c r="P20" s="303">
        <f t="shared" si="6"/>
        <v>8.8378091336671211E-2</v>
      </c>
      <c r="Q20" s="301" t="e">
        <f t="shared" si="7"/>
        <v>#DIV/0!</v>
      </c>
      <c r="R20" s="312">
        <f t="shared" si="10"/>
        <v>0.10819457823035639</v>
      </c>
      <c r="S20" s="307">
        <v>210</v>
      </c>
      <c r="T20" s="305">
        <f t="shared" si="8"/>
        <v>0.89857142857142858</v>
      </c>
    </row>
    <row r="21" spans="1:20" ht="20.149999999999999" customHeight="1" x14ac:dyDescent="0.35">
      <c r="A21" s="58"/>
      <c r="B21" s="55" t="s">
        <v>18</v>
      </c>
      <c r="C21" s="12">
        <v>39</v>
      </c>
      <c r="D21" s="13">
        <v>31</v>
      </c>
      <c r="E21" s="13">
        <v>71</v>
      </c>
      <c r="F21" s="13">
        <v>99</v>
      </c>
      <c r="G21" s="29">
        <v>132</v>
      </c>
      <c r="H21" s="13">
        <v>119</v>
      </c>
      <c r="I21" s="14"/>
      <c r="J21" s="306">
        <f t="shared" si="9"/>
        <v>491</v>
      </c>
      <c r="K21" s="300">
        <f t="shared" si="1"/>
        <v>2.718044931928609E-2</v>
      </c>
      <c r="L21" s="301">
        <f t="shared" si="2"/>
        <v>3.8214990138067062E-2</v>
      </c>
      <c r="M21" s="302">
        <f t="shared" si="3"/>
        <v>4.3762327416173565E-2</v>
      </c>
      <c r="N21" s="302">
        <f t="shared" si="4"/>
        <v>3.0510355029585799E-2</v>
      </c>
      <c r="O21" s="302">
        <f t="shared" si="5"/>
        <v>2.3245984784446321E-2</v>
      </c>
      <c r="P21" s="303">
        <f t="shared" si="6"/>
        <v>2.2568654225458958E-2</v>
      </c>
      <c r="Q21" s="301" t="e">
        <f t="shared" si="7"/>
        <v>#DIV/0!</v>
      </c>
      <c r="R21" s="312">
        <f t="shared" si="10"/>
        <v>2.8152378331269202E-2</v>
      </c>
      <c r="S21" s="307">
        <v>54</v>
      </c>
      <c r="T21" s="305">
        <f t="shared" si="8"/>
        <v>0.90925925925925921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9"/>
        <v>0</v>
      </c>
      <c r="K22" s="300">
        <f t="shared" si="1"/>
        <v>0</v>
      </c>
      <c r="L22" s="301">
        <f t="shared" si="2"/>
        <v>0</v>
      </c>
      <c r="M22" s="302">
        <f t="shared" si="3"/>
        <v>0</v>
      </c>
      <c r="N22" s="302">
        <f t="shared" si="4"/>
        <v>0</v>
      </c>
      <c r="O22" s="302">
        <f t="shared" si="5"/>
        <v>0</v>
      </c>
      <c r="P22" s="303">
        <f t="shared" si="6"/>
        <v>0</v>
      </c>
      <c r="Q22" s="301" t="e">
        <f t="shared" si="7"/>
        <v>#DIV/0!</v>
      </c>
      <c r="R22" s="312">
        <f t="shared" si="10"/>
        <v>0</v>
      </c>
      <c r="S22" s="307"/>
      <c r="T22" s="305" t="e">
        <f t="shared" si="8"/>
        <v>#DIV/0!</v>
      </c>
    </row>
    <row r="23" spans="1:20" ht="20.149999999999999" customHeight="1" x14ac:dyDescent="0.35">
      <c r="A23" s="58">
        <v>46090</v>
      </c>
      <c r="B23" s="55" t="s">
        <v>16</v>
      </c>
      <c r="C23" s="12">
        <v>87</v>
      </c>
      <c r="D23" s="13">
        <v>90</v>
      </c>
      <c r="E23" s="13">
        <v>212</v>
      </c>
      <c r="F23" s="13">
        <v>411</v>
      </c>
      <c r="G23" s="29">
        <v>543</v>
      </c>
      <c r="H23" s="13">
        <v>665</v>
      </c>
      <c r="I23" s="14"/>
      <c r="J23" s="306">
        <f t="shared" si="9"/>
        <v>2008</v>
      </c>
      <c r="K23" s="300">
        <f t="shared" si="1"/>
        <v>0.11551690960696588</v>
      </c>
      <c r="L23" s="301">
        <f t="shared" si="2"/>
        <v>0.11094674556213018</v>
      </c>
      <c r="M23" s="302">
        <f t="shared" si="3"/>
        <v>0.13067061143984221</v>
      </c>
      <c r="N23" s="302">
        <f t="shared" si="4"/>
        <v>0.12666420118343194</v>
      </c>
      <c r="O23" s="302">
        <f t="shared" si="5"/>
        <v>9.5625528317835995E-2</v>
      </c>
      <c r="P23" s="303">
        <f t="shared" si="6"/>
        <v>0.12611895008344712</v>
      </c>
      <c r="Q23" s="301" t="e">
        <f t="shared" si="7"/>
        <v>#DIV/0!</v>
      </c>
      <c r="R23" s="312">
        <f t="shared" si="10"/>
        <v>0.11513233337920277</v>
      </c>
      <c r="S23" s="307">
        <v>190</v>
      </c>
      <c r="T23" s="305">
        <f t="shared" si="8"/>
        <v>1.0568421052631578</v>
      </c>
    </row>
    <row r="24" spans="1:20" ht="20.149999999999999" customHeight="1" x14ac:dyDescent="0.35">
      <c r="A24" s="58"/>
      <c r="B24" s="55" t="s">
        <v>19</v>
      </c>
      <c r="C24" s="12">
        <v>23</v>
      </c>
      <c r="D24" s="13">
        <v>26</v>
      </c>
      <c r="E24" s="13">
        <v>75</v>
      </c>
      <c r="F24" s="13">
        <v>139</v>
      </c>
      <c r="G24" s="29">
        <v>155</v>
      </c>
      <c r="H24" s="13">
        <v>123</v>
      </c>
      <c r="I24" s="14"/>
      <c r="J24" s="306">
        <f t="shared" si="9"/>
        <v>541</v>
      </c>
      <c r="K24" s="300">
        <f t="shared" si="1"/>
        <v>3.1149275989801314E-2</v>
      </c>
      <c r="L24" s="301">
        <f t="shared" si="2"/>
        <v>3.2051282051282048E-2</v>
      </c>
      <c r="M24" s="302">
        <f t="shared" si="3"/>
        <v>4.6227810650887574E-2</v>
      </c>
      <c r="N24" s="302">
        <f t="shared" si="4"/>
        <v>4.2837771203155815E-2</v>
      </c>
      <c r="O24" s="302">
        <f t="shared" si="5"/>
        <v>2.7296421527190754E-2</v>
      </c>
      <c r="P24" s="303">
        <f t="shared" si="6"/>
        <v>2.3327264451524807E-2</v>
      </c>
      <c r="Q24" s="301" t="e">
        <f t="shared" si="7"/>
        <v>#DIV/0!</v>
      </c>
      <c r="R24" s="312">
        <f t="shared" si="10"/>
        <v>3.1019219301866883E-2</v>
      </c>
      <c r="S24" s="307">
        <v>51</v>
      </c>
      <c r="T24" s="305">
        <f t="shared" si="8"/>
        <v>1.0607843137254902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9"/>
        <v>0</v>
      </c>
      <c r="K25" s="300">
        <f t="shared" si="1"/>
        <v>0</v>
      </c>
      <c r="L25" s="301">
        <f t="shared" si="2"/>
        <v>0</v>
      </c>
      <c r="M25" s="302">
        <f t="shared" si="3"/>
        <v>0</v>
      </c>
      <c r="N25" s="302">
        <f t="shared" si="4"/>
        <v>0</v>
      </c>
      <c r="O25" s="302">
        <f t="shared" si="5"/>
        <v>0</v>
      </c>
      <c r="P25" s="303">
        <f t="shared" si="6"/>
        <v>0</v>
      </c>
      <c r="Q25" s="301" t="e">
        <f t="shared" si="7"/>
        <v>#DIV/0!</v>
      </c>
      <c r="R25" s="312">
        <f t="shared" si="10"/>
        <v>0</v>
      </c>
      <c r="S25" s="307"/>
      <c r="T25" s="305" t="e">
        <f t="shared" si="8"/>
        <v>#DIV/0!</v>
      </c>
    </row>
    <row r="26" spans="1:20" ht="20.149999999999999" customHeight="1" x14ac:dyDescent="0.35">
      <c r="A26" s="58">
        <v>46091</v>
      </c>
      <c r="B26" s="55" t="s">
        <v>20</v>
      </c>
      <c r="C26" s="12">
        <v>66</v>
      </c>
      <c r="D26" s="13">
        <v>78</v>
      </c>
      <c r="E26" s="13">
        <v>165</v>
      </c>
      <c r="F26" s="13">
        <v>287</v>
      </c>
      <c r="G26" s="29">
        <v>466</v>
      </c>
      <c r="H26" s="13">
        <v>425</v>
      </c>
      <c r="I26" s="14"/>
      <c r="J26" s="306">
        <f t="shared" si="9"/>
        <v>1487</v>
      </c>
      <c r="K26" s="300">
        <f t="shared" si="1"/>
        <v>8.5450040890941437E-2</v>
      </c>
      <c r="L26" s="301">
        <f t="shared" si="2"/>
        <v>9.6153846153846145E-2</v>
      </c>
      <c r="M26" s="302">
        <f t="shared" si="3"/>
        <v>0.10170118343195265</v>
      </c>
      <c r="N26" s="302">
        <f t="shared" si="4"/>
        <v>8.8449211045364892E-2</v>
      </c>
      <c r="O26" s="302">
        <f t="shared" si="5"/>
        <v>8.2065370526908987E-2</v>
      </c>
      <c r="P26" s="303">
        <f t="shared" si="6"/>
        <v>8.0602336519496276E-2</v>
      </c>
      <c r="Q26" s="301" t="e">
        <f t="shared" si="7"/>
        <v>#DIV/0!</v>
      </c>
      <c r="R26" s="312">
        <f t="shared" si="10"/>
        <v>8.5259850465574966E-2</v>
      </c>
      <c r="S26" s="307">
        <v>155</v>
      </c>
      <c r="T26" s="305">
        <f t="shared" si="8"/>
        <v>0.95935483870967742</v>
      </c>
    </row>
    <row r="27" spans="1:20" ht="20.149999999999999" customHeight="1" x14ac:dyDescent="0.35">
      <c r="A27" s="59"/>
      <c r="B27" s="55" t="s">
        <v>16</v>
      </c>
      <c r="C27" s="12">
        <v>78</v>
      </c>
      <c r="D27" s="13">
        <v>60</v>
      </c>
      <c r="E27" s="13">
        <v>210</v>
      </c>
      <c r="F27" s="13">
        <v>431</v>
      </c>
      <c r="G27" s="29">
        <v>512</v>
      </c>
      <c r="H27" s="13">
        <v>485</v>
      </c>
      <c r="I27" s="14"/>
      <c r="J27" s="306">
        <f t="shared" si="9"/>
        <v>1776</v>
      </c>
      <c r="K27" s="300">
        <f t="shared" si="1"/>
        <v>0.10210708615961898</v>
      </c>
      <c r="L27" s="301">
        <f t="shared" si="2"/>
        <v>7.3964497041420108E-2</v>
      </c>
      <c r="M27" s="302">
        <f t="shared" si="3"/>
        <v>0.1294378698224852</v>
      </c>
      <c r="N27" s="302">
        <f t="shared" si="4"/>
        <v>0.13282790927021695</v>
      </c>
      <c r="O27" s="302">
        <f t="shared" si="5"/>
        <v>9.0166244012397853E-2</v>
      </c>
      <c r="P27" s="303">
        <f t="shared" si="6"/>
        <v>9.1981489910483993E-2</v>
      </c>
      <c r="Q27" s="301" t="e">
        <f t="shared" si="7"/>
        <v>#DIV/0!</v>
      </c>
      <c r="R27" s="312">
        <f t="shared" si="10"/>
        <v>0.10183019127562955</v>
      </c>
      <c r="S27" s="307">
        <v>180</v>
      </c>
      <c r="T27" s="305">
        <f t="shared" si="8"/>
        <v>0.98666666666666669</v>
      </c>
    </row>
    <row r="28" spans="1:20" ht="20.149999999999999" customHeight="1" x14ac:dyDescent="0.35">
      <c r="A28" s="59"/>
      <c r="B28" s="55" t="s">
        <v>21</v>
      </c>
      <c r="C28" s="12">
        <v>70</v>
      </c>
      <c r="D28" s="13">
        <v>67</v>
      </c>
      <c r="E28" s="13">
        <v>126</v>
      </c>
      <c r="F28" s="13">
        <v>296</v>
      </c>
      <c r="G28" s="29">
        <v>325</v>
      </c>
      <c r="H28" s="13">
        <v>267</v>
      </c>
      <c r="I28" s="14"/>
      <c r="J28" s="306">
        <f t="shared" si="9"/>
        <v>1151</v>
      </c>
      <c r="K28" s="300">
        <f t="shared" si="1"/>
        <v>6.5004570164044831E-2</v>
      </c>
      <c r="L28" s="301">
        <f t="shared" si="2"/>
        <v>8.2593688362919124E-2</v>
      </c>
      <c r="M28" s="302">
        <f t="shared" si="3"/>
        <v>7.7662721893491118E-2</v>
      </c>
      <c r="N28" s="302">
        <f t="shared" si="4"/>
        <v>9.122287968441814E-2</v>
      </c>
      <c r="O28" s="302">
        <f t="shared" si="5"/>
        <v>5.7234432234432232E-2</v>
      </c>
      <c r="P28" s="303">
        <f t="shared" si="6"/>
        <v>5.063723258989531E-2</v>
      </c>
      <c r="Q28" s="301" t="e">
        <f t="shared" si="7"/>
        <v>#DIV/0!</v>
      </c>
      <c r="R28" s="312">
        <f t="shared" si="10"/>
        <v>6.5994679143158555E-2</v>
      </c>
      <c r="S28" s="307">
        <v>121</v>
      </c>
      <c r="T28" s="305">
        <f t="shared" si="8"/>
        <v>0.95123966942148763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9"/>
        <v>0</v>
      </c>
      <c r="K29" s="300">
        <f t="shared" si="1"/>
        <v>0</v>
      </c>
      <c r="L29" s="301">
        <f t="shared" si="2"/>
        <v>0</v>
      </c>
      <c r="M29" s="302">
        <f t="shared" si="3"/>
        <v>0</v>
      </c>
      <c r="N29" s="302">
        <f t="shared" si="4"/>
        <v>0</v>
      </c>
      <c r="O29" s="302">
        <f t="shared" si="5"/>
        <v>0</v>
      </c>
      <c r="P29" s="303">
        <f t="shared" si="6"/>
        <v>0</v>
      </c>
      <c r="Q29" s="301" t="e">
        <f t="shared" si="7"/>
        <v>#DIV/0!</v>
      </c>
      <c r="R29" s="312">
        <f t="shared" si="10"/>
        <v>0</v>
      </c>
      <c r="S29" s="307"/>
      <c r="T29" s="305" t="e">
        <f t="shared" si="8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9"/>
        <v>0</v>
      </c>
      <c r="K30" s="300">
        <f t="shared" si="1"/>
        <v>0</v>
      </c>
      <c r="L30" s="301">
        <f t="shared" si="2"/>
        <v>0</v>
      </c>
      <c r="M30" s="302">
        <f t="shared" si="3"/>
        <v>0</v>
      </c>
      <c r="N30" s="302">
        <f t="shared" si="4"/>
        <v>0</v>
      </c>
      <c r="O30" s="302">
        <f t="shared" si="5"/>
        <v>0</v>
      </c>
      <c r="P30" s="303">
        <f t="shared" si="6"/>
        <v>0</v>
      </c>
      <c r="Q30" s="301" t="e">
        <f t="shared" si="7"/>
        <v>#DIV/0!</v>
      </c>
      <c r="R30" s="312">
        <f t="shared" si="10"/>
        <v>0</v>
      </c>
      <c r="S30" s="307"/>
      <c r="T30" s="305" t="e">
        <f t="shared" si="8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9"/>
        <v>0</v>
      </c>
      <c r="K31" s="300">
        <f t="shared" si="1"/>
        <v>0</v>
      </c>
      <c r="L31" s="301">
        <f t="shared" si="2"/>
        <v>0</v>
      </c>
      <c r="M31" s="302">
        <f t="shared" si="3"/>
        <v>0</v>
      </c>
      <c r="N31" s="302">
        <f t="shared" si="4"/>
        <v>0</v>
      </c>
      <c r="O31" s="302">
        <f t="shared" si="5"/>
        <v>0</v>
      </c>
      <c r="P31" s="303">
        <f t="shared" si="6"/>
        <v>0</v>
      </c>
      <c r="Q31" s="301" t="e">
        <f t="shared" si="7"/>
        <v>#DIV/0!</v>
      </c>
      <c r="R31" s="312">
        <f t="shared" si="10"/>
        <v>0</v>
      </c>
      <c r="S31" s="307"/>
      <c r="T31" s="305" t="e">
        <f t="shared" si="8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9"/>
        <v>0</v>
      </c>
      <c r="K32" s="300">
        <f t="shared" si="1"/>
        <v>0</v>
      </c>
      <c r="L32" s="301">
        <f t="shared" si="2"/>
        <v>0</v>
      </c>
      <c r="M32" s="302">
        <f t="shared" si="3"/>
        <v>0</v>
      </c>
      <c r="N32" s="302">
        <f t="shared" si="4"/>
        <v>0</v>
      </c>
      <c r="O32" s="302">
        <f t="shared" si="5"/>
        <v>0</v>
      </c>
      <c r="P32" s="303">
        <f t="shared" si="6"/>
        <v>0</v>
      </c>
      <c r="Q32" s="301" t="e">
        <f t="shared" si="7"/>
        <v>#DIV/0!</v>
      </c>
      <c r="R32" s="312">
        <f t="shared" si="10"/>
        <v>0</v>
      </c>
      <c r="S32" s="307"/>
      <c r="T32" s="305" t="e">
        <f t="shared" si="8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9"/>
        <v>0</v>
      </c>
      <c r="K33" s="300">
        <f t="shared" si="1"/>
        <v>0</v>
      </c>
      <c r="L33" s="301">
        <f t="shared" si="2"/>
        <v>0</v>
      </c>
      <c r="M33" s="302">
        <f t="shared" si="3"/>
        <v>0</v>
      </c>
      <c r="N33" s="302">
        <f t="shared" si="4"/>
        <v>0</v>
      </c>
      <c r="O33" s="302">
        <f t="shared" si="5"/>
        <v>0</v>
      </c>
      <c r="P33" s="303">
        <f t="shared" si="6"/>
        <v>0</v>
      </c>
      <c r="Q33" s="301" t="e">
        <f t="shared" si="7"/>
        <v>#DIV/0!</v>
      </c>
      <c r="R33" s="312">
        <f t="shared" si="10"/>
        <v>0</v>
      </c>
      <c r="S33" s="307"/>
      <c r="T33" s="305" t="e">
        <f t="shared" si="8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9"/>
        <v>0</v>
      </c>
      <c r="K34" s="300">
        <f t="shared" si="1"/>
        <v>0</v>
      </c>
      <c r="L34" s="301">
        <f t="shared" si="2"/>
        <v>0</v>
      </c>
      <c r="M34" s="302">
        <f t="shared" si="3"/>
        <v>0</v>
      </c>
      <c r="N34" s="302">
        <f t="shared" si="4"/>
        <v>0</v>
      </c>
      <c r="O34" s="302">
        <f t="shared" si="5"/>
        <v>0</v>
      </c>
      <c r="P34" s="303">
        <f t="shared" si="6"/>
        <v>0</v>
      </c>
      <c r="Q34" s="301" t="e">
        <f t="shared" si="7"/>
        <v>#DIV/0!</v>
      </c>
      <c r="R34" s="312">
        <f t="shared" si="10"/>
        <v>0</v>
      </c>
      <c r="S34" s="307"/>
      <c r="T34" s="305" t="e">
        <f t="shared" si="8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9"/>
        <v>0</v>
      </c>
      <c r="K35" s="300">
        <f t="shared" si="1"/>
        <v>0</v>
      </c>
      <c r="L35" s="301">
        <f t="shared" si="2"/>
        <v>0</v>
      </c>
      <c r="M35" s="302">
        <f t="shared" si="3"/>
        <v>0</v>
      </c>
      <c r="N35" s="302">
        <f t="shared" si="4"/>
        <v>0</v>
      </c>
      <c r="O35" s="302">
        <f t="shared" si="5"/>
        <v>0</v>
      </c>
      <c r="P35" s="303">
        <f t="shared" si="6"/>
        <v>0</v>
      </c>
      <c r="Q35" s="301" t="e">
        <f t="shared" si="7"/>
        <v>#DIV/0!</v>
      </c>
      <c r="R35" s="312">
        <f t="shared" si="10"/>
        <v>0</v>
      </c>
      <c r="S35" s="307"/>
      <c r="T35" s="305" t="e">
        <f t="shared" si="8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9"/>
        <v>0</v>
      </c>
      <c r="K36" s="300">
        <f t="shared" si="1"/>
        <v>0</v>
      </c>
      <c r="L36" s="301">
        <f t="shared" si="2"/>
        <v>0</v>
      </c>
      <c r="M36" s="302">
        <f t="shared" si="3"/>
        <v>0</v>
      </c>
      <c r="N36" s="302">
        <f t="shared" si="4"/>
        <v>0</v>
      </c>
      <c r="O36" s="302">
        <f t="shared" si="5"/>
        <v>0</v>
      </c>
      <c r="P36" s="303">
        <f t="shared" si="6"/>
        <v>0</v>
      </c>
      <c r="Q36" s="301" t="e">
        <f t="shared" si="7"/>
        <v>#DIV/0!</v>
      </c>
      <c r="R36" s="312">
        <f t="shared" si="10"/>
        <v>0</v>
      </c>
      <c r="S36" s="307"/>
      <c r="T36" s="305" t="e">
        <f t="shared" si="8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9"/>
        <v>0</v>
      </c>
      <c r="K37" s="300">
        <f t="shared" si="1"/>
        <v>0</v>
      </c>
      <c r="L37" s="301">
        <f t="shared" si="2"/>
        <v>0</v>
      </c>
      <c r="M37" s="302">
        <f t="shared" si="3"/>
        <v>0</v>
      </c>
      <c r="N37" s="302">
        <f t="shared" si="4"/>
        <v>0</v>
      </c>
      <c r="O37" s="302">
        <f t="shared" si="5"/>
        <v>0</v>
      </c>
      <c r="P37" s="303">
        <f t="shared" si="6"/>
        <v>0</v>
      </c>
      <c r="Q37" s="301" t="e">
        <f t="shared" si="7"/>
        <v>#DIV/0!</v>
      </c>
      <c r="R37" s="312">
        <f t="shared" si="10"/>
        <v>0</v>
      </c>
      <c r="S37" s="307"/>
      <c r="T37" s="305" t="e">
        <f t="shared" si="8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9"/>
        <v>0</v>
      </c>
      <c r="K38" s="300">
        <f t="shared" si="1"/>
        <v>0</v>
      </c>
      <c r="L38" s="301">
        <f t="shared" si="2"/>
        <v>0</v>
      </c>
      <c r="M38" s="302">
        <f t="shared" si="3"/>
        <v>0</v>
      </c>
      <c r="N38" s="302">
        <f t="shared" si="4"/>
        <v>0</v>
      </c>
      <c r="O38" s="302">
        <f t="shared" si="5"/>
        <v>0</v>
      </c>
      <c r="P38" s="303">
        <f t="shared" si="6"/>
        <v>0</v>
      </c>
      <c r="Q38" s="301" t="e">
        <f t="shared" si="7"/>
        <v>#DIV/0!</v>
      </c>
      <c r="R38" s="312">
        <f t="shared" si="10"/>
        <v>0</v>
      </c>
      <c r="S38" s="307"/>
      <c r="T38" s="305" t="e">
        <f t="shared" si="8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9"/>
        <v>0</v>
      </c>
      <c r="K39" s="300">
        <f t="shared" si="1"/>
        <v>0</v>
      </c>
      <c r="L39" s="301">
        <f t="shared" si="2"/>
        <v>0</v>
      </c>
      <c r="M39" s="302">
        <f t="shared" si="3"/>
        <v>0</v>
      </c>
      <c r="N39" s="302">
        <f t="shared" si="4"/>
        <v>0</v>
      </c>
      <c r="O39" s="302">
        <f t="shared" si="5"/>
        <v>0</v>
      </c>
      <c r="P39" s="303">
        <f t="shared" si="6"/>
        <v>0</v>
      </c>
      <c r="Q39" s="301" t="e">
        <f t="shared" si="7"/>
        <v>#DIV/0!</v>
      </c>
      <c r="R39" s="312">
        <f t="shared" si="10"/>
        <v>0</v>
      </c>
      <c r="S39" s="307"/>
      <c r="T39" s="305" t="e">
        <f t="shared" si="8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9"/>
        <v>0</v>
      </c>
      <c r="K40" s="300">
        <f t="shared" si="1"/>
        <v>0</v>
      </c>
      <c r="L40" s="301">
        <f t="shared" si="2"/>
        <v>0</v>
      </c>
      <c r="M40" s="302">
        <f t="shared" si="3"/>
        <v>0</v>
      </c>
      <c r="N40" s="302">
        <f t="shared" si="4"/>
        <v>0</v>
      </c>
      <c r="O40" s="302">
        <f t="shared" si="5"/>
        <v>0</v>
      </c>
      <c r="P40" s="303">
        <f t="shared" si="6"/>
        <v>0</v>
      </c>
      <c r="Q40" s="301" t="e">
        <f t="shared" si="7"/>
        <v>#DIV/0!</v>
      </c>
      <c r="R40" s="312">
        <f t="shared" si="10"/>
        <v>0</v>
      </c>
      <c r="S40" s="307"/>
      <c r="T40" s="305" t="e">
        <f t="shared" si="8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9"/>
        <v>0</v>
      </c>
      <c r="K41" s="300">
        <f t="shared" si="1"/>
        <v>0</v>
      </c>
      <c r="L41" s="301">
        <f t="shared" si="2"/>
        <v>0</v>
      </c>
      <c r="M41" s="302">
        <f t="shared" si="3"/>
        <v>0</v>
      </c>
      <c r="N41" s="302">
        <f t="shared" si="4"/>
        <v>0</v>
      </c>
      <c r="O41" s="302">
        <f t="shared" si="5"/>
        <v>0</v>
      </c>
      <c r="P41" s="303">
        <f t="shared" si="6"/>
        <v>0</v>
      </c>
      <c r="Q41" s="301" t="e">
        <f t="shared" si="7"/>
        <v>#DIV/0!</v>
      </c>
      <c r="R41" s="312">
        <f t="shared" si="10"/>
        <v>0</v>
      </c>
      <c r="S41" s="307"/>
      <c r="T41" s="305" t="e">
        <f t="shared" si="8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9"/>
        <v>0</v>
      </c>
      <c r="K42" s="300">
        <f t="shared" si="1"/>
        <v>0</v>
      </c>
      <c r="L42" s="301">
        <f t="shared" si="2"/>
        <v>0</v>
      </c>
      <c r="M42" s="302">
        <f t="shared" si="3"/>
        <v>0</v>
      </c>
      <c r="N42" s="302">
        <f t="shared" si="4"/>
        <v>0</v>
      </c>
      <c r="O42" s="302">
        <f t="shared" si="5"/>
        <v>0</v>
      </c>
      <c r="P42" s="303">
        <f t="shared" si="6"/>
        <v>0</v>
      </c>
      <c r="Q42" s="301" t="e">
        <f t="shared" si="7"/>
        <v>#DIV/0!</v>
      </c>
      <c r="R42" s="312">
        <f t="shared" si="10"/>
        <v>0</v>
      </c>
      <c r="S42" s="307"/>
      <c r="T42" s="305" t="e">
        <f t="shared" si="8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9"/>
        <v>0</v>
      </c>
      <c r="K43" s="300">
        <f t="shared" si="1"/>
        <v>0</v>
      </c>
      <c r="L43" s="301">
        <f t="shared" si="2"/>
        <v>0</v>
      </c>
      <c r="M43" s="302">
        <f t="shared" si="3"/>
        <v>0</v>
      </c>
      <c r="N43" s="302">
        <f t="shared" si="4"/>
        <v>0</v>
      </c>
      <c r="O43" s="302">
        <f t="shared" si="5"/>
        <v>0</v>
      </c>
      <c r="P43" s="303">
        <f t="shared" si="6"/>
        <v>0</v>
      </c>
      <c r="Q43" s="301" t="e">
        <f t="shared" si="7"/>
        <v>#DIV/0!</v>
      </c>
      <c r="R43" s="312">
        <f t="shared" si="10"/>
        <v>0</v>
      </c>
      <c r="S43" s="307"/>
      <c r="T43" s="305" t="e">
        <f t="shared" si="8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9"/>
        <v>0</v>
      </c>
      <c r="K44" s="300">
        <f t="shared" si="1"/>
        <v>0</v>
      </c>
      <c r="L44" s="301">
        <f t="shared" si="2"/>
        <v>0</v>
      </c>
      <c r="M44" s="302">
        <f t="shared" si="3"/>
        <v>0</v>
      </c>
      <c r="N44" s="302">
        <f t="shared" si="4"/>
        <v>0</v>
      </c>
      <c r="O44" s="302">
        <f t="shared" si="5"/>
        <v>0</v>
      </c>
      <c r="P44" s="303">
        <f t="shared" si="6"/>
        <v>0</v>
      </c>
      <c r="Q44" s="301" t="e">
        <f t="shared" si="7"/>
        <v>#DIV/0!</v>
      </c>
      <c r="R44" s="312">
        <f t="shared" si="10"/>
        <v>0</v>
      </c>
      <c r="S44" s="307"/>
      <c r="T44" s="305" t="e">
        <f t="shared" si="8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9"/>
        <v>0</v>
      </c>
      <c r="K45" s="300">
        <f t="shared" si="1"/>
        <v>0</v>
      </c>
      <c r="L45" s="301">
        <f t="shared" si="2"/>
        <v>0</v>
      </c>
      <c r="M45" s="302">
        <f t="shared" si="3"/>
        <v>0</v>
      </c>
      <c r="N45" s="302">
        <f t="shared" si="4"/>
        <v>0</v>
      </c>
      <c r="O45" s="302">
        <f t="shared" si="5"/>
        <v>0</v>
      </c>
      <c r="P45" s="303">
        <f t="shared" si="6"/>
        <v>0</v>
      </c>
      <c r="Q45" s="301" t="e">
        <f t="shared" si="7"/>
        <v>#DIV/0!</v>
      </c>
      <c r="R45" s="312">
        <f t="shared" si="10"/>
        <v>0</v>
      </c>
      <c r="S45" s="307"/>
      <c r="T45" s="305" t="e">
        <f t="shared" si="8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9"/>
        <v>0</v>
      </c>
      <c r="K46" s="300">
        <f t="shared" si="1"/>
        <v>0</v>
      </c>
      <c r="L46" s="301">
        <f t="shared" si="2"/>
        <v>0</v>
      </c>
      <c r="M46" s="302">
        <f t="shared" si="3"/>
        <v>0</v>
      </c>
      <c r="N46" s="302">
        <f t="shared" si="4"/>
        <v>0</v>
      </c>
      <c r="O46" s="302">
        <f t="shared" si="5"/>
        <v>0</v>
      </c>
      <c r="P46" s="303">
        <f t="shared" si="6"/>
        <v>0</v>
      </c>
      <c r="Q46" s="301" t="e">
        <f t="shared" si="7"/>
        <v>#DIV/0!</v>
      </c>
      <c r="R46" s="312">
        <f t="shared" si="10"/>
        <v>0</v>
      </c>
      <c r="S46" s="307"/>
      <c r="T46" s="305" t="e">
        <f t="shared" si="8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9"/>
        <v>0</v>
      </c>
      <c r="K47" s="300">
        <f t="shared" si="1"/>
        <v>0</v>
      </c>
      <c r="L47" s="301">
        <f t="shared" si="2"/>
        <v>0</v>
      </c>
      <c r="M47" s="302">
        <f t="shared" si="3"/>
        <v>0</v>
      </c>
      <c r="N47" s="302">
        <f t="shared" si="4"/>
        <v>0</v>
      </c>
      <c r="O47" s="302">
        <f t="shared" si="5"/>
        <v>0</v>
      </c>
      <c r="P47" s="303">
        <f t="shared" si="6"/>
        <v>0</v>
      </c>
      <c r="Q47" s="301" t="e">
        <f t="shared" si="7"/>
        <v>#DIV/0!</v>
      </c>
      <c r="R47" s="312">
        <f t="shared" si="10"/>
        <v>0</v>
      </c>
      <c r="S47" s="307"/>
      <c r="T47" s="305" t="e">
        <f t="shared" si="8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9"/>
        <v>0</v>
      </c>
      <c r="K48" s="300">
        <f t="shared" si="1"/>
        <v>0</v>
      </c>
      <c r="L48" s="301">
        <f t="shared" si="2"/>
        <v>0</v>
      </c>
      <c r="M48" s="302">
        <f t="shared" si="3"/>
        <v>0</v>
      </c>
      <c r="N48" s="302">
        <f t="shared" si="4"/>
        <v>0</v>
      </c>
      <c r="O48" s="302">
        <f t="shared" si="5"/>
        <v>0</v>
      </c>
      <c r="P48" s="303">
        <f t="shared" si="6"/>
        <v>0</v>
      </c>
      <c r="Q48" s="301" t="e">
        <f t="shared" si="7"/>
        <v>#DIV/0!</v>
      </c>
      <c r="R48" s="312">
        <f t="shared" si="10"/>
        <v>0</v>
      </c>
      <c r="S48" s="307"/>
      <c r="T48" s="305" t="e">
        <f t="shared" si="8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9"/>
        <v>0</v>
      </c>
      <c r="K49" s="300">
        <f t="shared" si="1"/>
        <v>0</v>
      </c>
      <c r="L49" s="301">
        <f t="shared" si="2"/>
        <v>0</v>
      </c>
      <c r="M49" s="302">
        <f t="shared" si="3"/>
        <v>0</v>
      </c>
      <c r="N49" s="302">
        <f t="shared" si="4"/>
        <v>0</v>
      </c>
      <c r="O49" s="302">
        <f t="shared" si="5"/>
        <v>0</v>
      </c>
      <c r="P49" s="303">
        <f t="shared" si="6"/>
        <v>0</v>
      </c>
      <c r="Q49" s="301" t="e">
        <f t="shared" si="7"/>
        <v>#DIV/0!</v>
      </c>
      <c r="R49" s="312">
        <f t="shared" si="10"/>
        <v>0</v>
      </c>
      <c r="S49" s="307"/>
      <c r="T49" s="305" t="e">
        <f t="shared" si="8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9"/>
        <v>0</v>
      </c>
      <c r="K50" s="300">
        <f t="shared" si="1"/>
        <v>0</v>
      </c>
      <c r="L50" s="301">
        <f t="shared" si="2"/>
        <v>0</v>
      </c>
      <c r="M50" s="302">
        <f t="shared" si="3"/>
        <v>0</v>
      </c>
      <c r="N50" s="302">
        <f t="shared" si="4"/>
        <v>0</v>
      </c>
      <c r="O50" s="302">
        <f t="shared" si="5"/>
        <v>0</v>
      </c>
      <c r="P50" s="303">
        <f t="shared" si="6"/>
        <v>0</v>
      </c>
      <c r="Q50" s="301" t="e">
        <f t="shared" si="7"/>
        <v>#DIV/0!</v>
      </c>
      <c r="R50" s="312">
        <f t="shared" si="10"/>
        <v>0</v>
      </c>
      <c r="S50" s="307"/>
      <c r="T50" s="305" t="e">
        <f t="shared" si="8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9"/>
        <v>0</v>
      </c>
      <c r="K51" s="300">
        <f t="shared" si="1"/>
        <v>0</v>
      </c>
      <c r="L51" s="301">
        <f t="shared" si="2"/>
        <v>0</v>
      </c>
      <c r="M51" s="302">
        <f t="shared" si="3"/>
        <v>0</v>
      </c>
      <c r="N51" s="302">
        <f t="shared" si="4"/>
        <v>0</v>
      </c>
      <c r="O51" s="302">
        <f t="shared" si="5"/>
        <v>0</v>
      </c>
      <c r="P51" s="303">
        <f t="shared" si="6"/>
        <v>0</v>
      </c>
      <c r="Q51" s="301" t="e">
        <f t="shared" si="7"/>
        <v>#DIV/0!</v>
      </c>
      <c r="R51" s="312">
        <f t="shared" si="10"/>
        <v>0</v>
      </c>
      <c r="S51" s="307"/>
      <c r="T51" s="305" t="e">
        <f t="shared" si="8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9"/>
        <v>0</v>
      </c>
      <c r="K52" s="300">
        <f t="shared" si="1"/>
        <v>0</v>
      </c>
      <c r="L52" s="301">
        <f t="shared" si="2"/>
        <v>0</v>
      </c>
      <c r="M52" s="302">
        <f t="shared" si="3"/>
        <v>0</v>
      </c>
      <c r="N52" s="302">
        <f t="shared" si="4"/>
        <v>0</v>
      </c>
      <c r="O52" s="302">
        <f t="shared" si="5"/>
        <v>0</v>
      </c>
      <c r="P52" s="303">
        <f t="shared" si="6"/>
        <v>0</v>
      </c>
      <c r="Q52" s="301" t="e">
        <f t="shared" si="7"/>
        <v>#DIV/0!</v>
      </c>
      <c r="R52" s="312">
        <f t="shared" si="10"/>
        <v>0</v>
      </c>
      <c r="S52" s="307"/>
      <c r="T52" s="305" t="e">
        <f t="shared" si="8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9"/>
        <v>0</v>
      </c>
      <c r="K53" s="300">
        <f t="shared" si="1"/>
        <v>0</v>
      </c>
      <c r="L53" s="301">
        <f t="shared" si="2"/>
        <v>0</v>
      </c>
      <c r="M53" s="302">
        <f t="shared" si="3"/>
        <v>0</v>
      </c>
      <c r="N53" s="302">
        <f t="shared" si="4"/>
        <v>0</v>
      </c>
      <c r="O53" s="302">
        <f t="shared" si="5"/>
        <v>0</v>
      </c>
      <c r="P53" s="303">
        <f t="shared" si="6"/>
        <v>0</v>
      </c>
      <c r="Q53" s="301" t="e">
        <f t="shared" si="7"/>
        <v>#DIV/0!</v>
      </c>
      <c r="R53" s="312">
        <f t="shared" si="10"/>
        <v>0</v>
      </c>
      <c r="S53" s="307"/>
      <c r="T53" s="305" t="e">
        <f t="shared" si="8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9"/>
        <v>0</v>
      </c>
      <c r="K54" s="300">
        <f t="shared" si="1"/>
        <v>0</v>
      </c>
      <c r="L54" s="301">
        <f t="shared" si="2"/>
        <v>0</v>
      </c>
      <c r="M54" s="302">
        <f t="shared" si="3"/>
        <v>0</v>
      </c>
      <c r="N54" s="302">
        <f t="shared" si="4"/>
        <v>0</v>
      </c>
      <c r="O54" s="302">
        <f t="shared" si="5"/>
        <v>0</v>
      </c>
      <c r="P54" s="303">
        <f t="shared" si="6"/>
        <v>0</v>
      </c>
      <c r="Q54" s="301" t="e">
        <f t="shared" si="7"/>
        <v>#DIV/0!</v>
      </c>
      <c r="R54" s="312">
        <f t="shared" si="10"/>
        <v>0</v>
      </c>
      <c r="S54" s="307"/>
      <c r="T54" s="305" t="e">
        <f t="shared" si="8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9"/>
        <v>0</v>
      </c>
      <c r="K55" s="300">
        <f t="shared" si="1"/>
        <v>0</v>
      </c>
      <c r="L55" s="301">
        <f t="shared" si="2"/>
        <v>0</v>
      </c>
      <c r="M55" s="302">
        <f t="shared" si="3"/>
        <v>0</v>
      </c>
      <c r="N55" s="302">
        <f t="shared" si="4"/>
        <v>0</v>
      </c>
      <c r="O55" s="302">
        <f t="shared" si="5"/>
        <v>0</v>
      </c>
      <c r="P55" s="303">
        <f t="shared" si="6"/>
        <v>0</v>
      </c>
      <c r="Q55" s="301" t="e">
        <f t="shared" si="7"/>
        <v>#DIV/0!</v>
      </c>
      <c r="R55" s="312">
        <f t="shared" si="10"/>
        <v>0</v>
      </c>
      <c r="S55" s="307"/>
      <c r="T55" s="305" t="e">
        <f t="shared" si="8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9"/>
        <v>0</v>
      </c>
      <c r="K56" s="300">
        <f t="shared" si="1"/>
        <v>0</v>
      </c>
      <c r="L56" s="301">
        <f t="shared" si="2"/>
        <v>0</v>
      </c>
      <c r="M56" s="302">
        <f t="shared" si="3"/>
        <v>0</v>
      </c>
      <c r="N56" s="302">
        <f t="shared" si="4"/>
        <v>0</v>
      </c>
      <c r="O56" s="302">
        <f t="shared" si="5"/>
        <v>0</v>
      </c>
      <c r="P56" s="303">
        <f t="shared" si="6"/>
        <v>0</v>
      </c>
      <c r="Q56" s="301" t="e">
        <f t="shared" si="7"/>
        <v>#DIV/0!</v>
      </c>
      <c r="R56" s="312">
        <f t="shared" si="10"/>
        <v>0</v>
      </c>
      <c r="S56" s="307"/>
      <c r="T56" s="305" t="e">
        <f t="shared" si="8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9"/>
        <v>0</v>
      </c>
      <c r="K57" s="300">
        <f t="shared" si="1"/>
        <v>0</v>
      </c>
      <c r="L57" s="301">
        <f t="shared" si="2"/>
        <v>0</v>
      </c>
      <c r="M57" s="302">
        <f t="shared" si="3"/>
        <v>0</v>
      </c>
      <c r="N57" s="302">
        <f t="shared" si="4"/>
        <v>0</v>
      </c>
      <c r="O57" s="302">
        <f t="shared" si="5"/>
        <v>0</v>
      </c>
      <c r="P57" s="303">
        <f t="shared" si="6"/>
        <v>0</v>
      </c>
      <c r="Q57" s="301" t="e">
        <f t="shared" si="7"/>
        <v>#DIV/0!</v>
      </c>
      <c r="R57" s="312">
        <f t="shared" si="10"/>
        <v>0</v>
      </c>
      <c r="S57" s="307"/>
      <c r="T57" s="305" t="e">
        <f t="shared" si="8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9"/>
        <v>0</v>
      </c>
      <c r="K58" s="300">
        <f t="shared" si="1"/>
        <v>0</v>
      </c>
      <c r="L58" s="301">
        <f t="shared" si="2"/>
        <v>0</v>
      </c>
      <c r="M58" s="302">
        <f t="shared" si="3"/>
        <v>0</v>
      </c>
      <c r="N58" s="302">
        <f t="shared" si="4"/>
        <v>0</v>
      </c>
      <c r="O58" s="302">
        <f t="shared" si="5"/>
        <v>0</v>
      </c>
      <c r="P58" s="303">
        <f t="shared" si="6"/>
        <v>0</v>
      </c>
      <c r="Q58" s="301" t="e">
        <f t="shared" si="7"/>
        <v>#DIV/0!</v>
      </c>
      <c r="R58" s="312">
        <f t="shared" si="10"/>
        <v>0</v>
      </c>
      <c r="S58" s="307"/>
      <c r="T58" s="305" t="e">
        <f t="shared" si="8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9"/>
        <v>0</v>
      </c>
      <c r="K59" s="300">
        <f t="shared" si="1"/>
        <v>0</v>
      </c>
      <c r="L59" s="301">
        <f t="shared" si="2"/>
        <v>0</v>
      </c>
      <c r="M59" s="302">
        <f t="shared" si="3"/>
        <v>0</v>
      </c>
      <c r="N59" s="302">
        <f t="shared" si="4"/>
        <v>0</v>
      </c>
      <c r="O59" s="302">
        <f t="shared" si="5"/>
        <v>0</v>
      </c>
      <c r="P59" s="303">
        <f t="shared" si="6"/>
        <v>0</v>
      </c>
      <c r="Q59" s="301" t="e">
        <f t="shared" si="7"/>
        <v>#DIV/0!</v>
      </c>
      <c r="R59" s="312">
        <f t="shared" si="10"/>
        <v>0</v>
      </c>
      <c r="S59" s="307"/>
      <c r="T59" s="305" t="e">
        <f t="shared" si="8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9"/>
        <v>0</v>
      </c>
      <c r="K60" s="300">
        <f t="shared" si="1"/>
        <v>0</v>
      </c>
      <c r="L60" s="308">
        <f t="shared" si="2"/>
        <v>0</v>
      </c>
      <c r="M60" s="302">
        <f t="shared" si="3"/>
        <v>0</v>
      </c>
      <c r="N60" s="302">
        <f t="shared" si="4"/>
        <v>0</v>
      </c>
      <c r="O60" s="302">
        <f t="shared" si="5"/>
        <v>0</v>
      </c>
      <c r="P60" s="309">
        <f t="shared" si="6"/>
        <v>0</v>
      </c>
      <c r="Q60" s="301" t="e">
        <f t="shared" si="7"/>
        <v>#DIV/0!</v>
      </c>
      <c r="R60" s="313">
        <f t="shared" si="10"/>
        <v>0</v>
      </c>
      <c r="S60" s="310"/>
      <c r="T60" s="305" t="e">
        <f t="shared" si="8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1">SUM(C13:C60)</f>
        <v>642</v>
      </c>
      <c r="D61" s="91">
        <f t="shared" si="11"/>
        <v>674</v>
      </c>
      <c r="E61" s="91">
        <f t="shared" si="11"/>
        <v>1451</v>
      </c>
      <c r="F61" s="92">
        <f t="shared" si="11"/>
        <v>3228</v>
      </c>
      <c r="G61" s="91">
        <f t="shared" si="11"/>
        <v>3784</v>
      </c>
      <c r="H61" s="91">
        <f t="shared" si="11"/>
        <v>3506</v>
      </c>
      <c r="I61" s="92">
        <f t="shared" si="11"/>
        <v>0</v>
      </c>
      <c r="J61" s="93">
        <f>SUM(G13:G60)</f>
        <v>3784</v>
      </c>
      <c r="K61" s="89">
        <f>SUM(D61:H61)/J12</f>
        <v>0.76027084235339382</v>
      </c>
      <c r="L61" s="94">
        <f t="shared" ref="L61:Q61" si="12">SUM(D61/D12)</f>
        <v>0.8308678500986193</v>
      </c>
      <c r="M61" s="95">
        <f t="shared" si="12"/>
        <v>0.8943540433925049</v>
      </c>
      <c r="N61" s="138">
        <f t="shared" si="12"/>
        <v>0.99482248520710048</v>
      </c>
      <c r="O61" s="138">
        <f t="shared" si="12"/>
        <v>0.66638489715412785</v>
      </c>
      <c r="P61" s="138">
        <f t="shared" si="12"/>
        <v>0.6649218631467152</v>
      </c>
      <c r="Q61" s="94" t="e">
        <f t="shared" si="12"/>
        <v>#DIV/0!</v>
      </c>
      <c r="R61" s="314">
        <f t="shared" si="10"/>
        <v>0.21696252465483232</v>
      </c>
      <c r="S61" s="97">
        <f>SUM(S16:S60)</f>
        <v>1362</v>
      </c>
      <c r="T61" s="96">
        <f t="shared" si="8"/>
        <v>0.27782672540381792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139</v>
      </c>
      <c r="B65" s="485"/>
      <c r="C65" s="486">
        <f>SUM(S61*O11)</f>
        <v>13620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145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146</v>
      </c>
      <c r="G67" s="509"/>
      <c r="H67" s="509"/>
      <c r="I67" s="509"/>
      <c r="J67" s="509"/>
      <c r="K67" s="509"/>
      <c r="L67" s="510"/>
      <c r="M67" s="128">
        <f>SUM(C68/C69)</f>
        <v>380.02499999999998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5</v>
      </c>
      <c r="B68" s="485"/>
      <c r="C68" s="511">
        <v>15201</v>
      </c>
      <c r="D68" s="511"/>
      <c r="E68" s="116"/>
      <c r="F68" s="508" t="s">
        <v>147</v>
      </c>
      <c r="G68" s="509"/>
      <c r="H68" s="509"/>
      <c r="I68" s="509"/>
      <c r="J68" s="509"/>
      <c r="K68" s="509"/>
      <c r="L68" s="510"/>
      <c r="M68" s="130">
        <f>SUM(C68-J61)/C68</f>
        <v>0.75106900861785408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106</v>
      </c>
      <c r="B69" s="485"/>
      <c r="C69" s="505">
        <v>40</v>
      </c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>
        <f>SUM(C70/S61)</f>
        <v>0.10499265785609398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142</v>
      </c>
      <c r="B70" s="485"/>
      <c r="C70" s="511">
        <v>143</v>
      </c>
      <c r="D70" s="511"/>
      <c r="E70" s="102"/>
      <c r="F70" s="508" t="s">
        <v>149</v>
      </c>
      <c r="G70" s="509"/>
      <c r="H70" s="509"/>
      <c r="I70" s="509"/>
      <c r="J70" s="509"/>
      <c r="K70" s="509"/>
      <c r="L70" s="510"/>
      <c r="M70" s="134">
        <f>T61</f>
        <v>0.27782672540381792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144</v>
      </c>
      <c r="B71" s="485"/>
      <c r="C71" s="505">
        <v>147</v>
      </c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8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 t="s">
        <v>150</v>
      </c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7">
    <mergeCell ref="S3:T3"/>
    <mergeCell ref="O7:T8"/>
    <mergeCell ref="M11:N11"/>
    <mergeCell ref="S14:T14"/>
    <mergeCell ref="A74:T75"/>
    <mergeCell ref="D9:E9"/>
    <mergeCell ref="A10:B10"/>
    <mergeCell ref="A11:B11"/>
    <mergeCell ref="A1:H7"/>
    <mergeCell ref="J1:Q1"/>
    <mergeCell ref="L3:M3"/>
    <mergeCell ref="N3:Q3"/>
    <mergeCell ref="L4:M4"/>
    <mergeCell ref="N4:O4"/>
    <mergeCell ref="L5:M5"/>
    <mergeCell ref="J7:K7"/>
    <mergeCell ref="C71:D71"/>
    <mergeCell ref="A73:B73"/>
    <mergeCell ref="F66:M66"/>
    <mergeCell ref="A67:B67"/>
    <mergeCell ref="C67:D67"/>
    <mergeCell ref="F67:L67"/>
    <mergeCell ref="A68:B68"/>
    <mergeCell ref="C68:D68"/>
    <mergeCell ref="F68:L68"/>
    <mergeCell ref="A69:B69"/>
    <mergeCell ref="C69:D69"/>
    <mergeCell ref="F69:L69"/>
    <mergeCell ref="A70:B70"/>
    <mergeCell ref="C70:D70"/>
    <mergeCell ref="A71:B71"/>
    <mergeCell ref="F70:L70"/>
    <mergeCell ref="P4:Q4"/>
    <mergeCell ref="A65:B65"/>
    <mergeCell ref="C65:D65"/>
    <mergeCell ref="A66:B66"/>
    <mergeCell ref="C66:D66"/>
    <mergeCell ref="A12:B12"/>
    <mergeCell ref="J14:J15"/>
    <mergeCell ref="K14:Q14"/>
    <mergeCell ref="A61:B61"/>
    <mergeCell ref="A63:D63"/>
    <mergeCell ref="J8:K8"/>
    <mergeCell ref="A64:B64"/>
    <mergeCell ref="C64:D64"/>
    <mergeCell ref="L7:M7"/>
    <mergeCell ref="L8:M8"/>
  </mergeCells>
  <printOptions horizontalCentered="1" verticalCentered="1"/>
  <pageMargins left="0.25" right="0.17" top="0.41" bottom="0.37" header="0.13" footer="0.17"/>
  <pageSetup paperSize="9" scale="43" fitToHeight="0" orientation="portrait" horizontalDpi="360" verticalDpi="360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366"/>
  <sheetViews>
    <sheetView zoomScale="70" zoomScaleNormal="70" workbookViewId="0">
      <selection activeCell="U10" sqref="U10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L3:M3"/>
    <mergeCell ref="L4:M4"/>
    <mergeCell ref="L5:M5"/>
    <mergeCell ref="L7:M7"/>
    <mergeCell ref="L8:M8"/>
    <mergeCell ref="A74:T75"/>
    <mergeCell ref="F68:L68"/>
    <mergeCell ref="A71:B71"/>
    <mergeCell ref="C68:D68"/>
    <mergeCell ref="C69:D69"/>
    <mergeCell ref="A73:B73"/>
    <mergeCell ref="F69:L69"/>
    <mergeCell ref="F70:L70"/>
    <mergeCell ref="C71:D71"/>
    <mergeCell ref="A68:B68"/>
    <mergeCell ref="A70:B70"/>
    <mergeCell ref="A69:B69"/>
    <mergeCell ref="J1:Q1"/>
    <mergeCell ref="A10:B10"/>
    <mergeCell ref="A11:B11"/>
    <mergeCell ref="A67:B67"/>
    <mergeCell ref="A64:B64"/>
    <mergeCell ref="C64:D64"/>
    <mergeCell ref="D9:E9"/>
    <mergeCell ref="A12:B12"/>
    <mergeCell ref="O7:T8"/>
    <mergeCell ref="A1:H7"/>
    <mergeCell ref="N3:Q3"/>
    <mergeCell ref="J14:J15"/>
    <mergeCell ref="K14:Q14"/>
    <mergeCell ref="R3:T3"/>
    <mergeCell ref="C67:D67"/>
    <mergeCell ref="S14:T14"/>
    <mergeCell ref="F67:L67"/>
    <mergeCell ref="M11:N11"/>
    <mergeCell ref="A65:B65"/>
    <mergeCell ref="C70:D70"/>
    <mergeCell ref="Q5:R5"/>
    <mergeCell ref="C65:D65"/>
    <mergeCell ref="C66:D66"/>
    <mergeCell ref="A63:D63"/>
    <mergeCell ref="F66:M66"/>
    <mergeCell ref="J7:K7"/>
    <mergeCell ref="J8:K8"/>
    <mergeCell ref="A66:B66"/>
    <mergeCell ref="A61:B61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 r:id="rId1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366"/>
  <sheetViews>
    <sheetView zoomScale="70" zoomScaleNormal="70" workbookViewId="0">
      <selection activeCell="V16" sqref="V16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69:B69"/>
    <mergeCell ref="A68:B68"/>
    <mergeCell ref="A67:B67"/>
    <mergeCell ref="M11:N11"/>
    <mergeCell ref="F66:M66"/>
    <mergeCell ref="F67:L67"/>
    <mergeCell ref="F68:L68"/>
    <mergeCell ref="F69:L69"/>
    <mergeCell ref="A65:B65"/>
    <mergeCell ref="A66:B66"/>
    <mergeCell ref="A61:B61"/>
    <mergeCell ref="A63:D63"/>
    <mergeCell ref="C64:D64"/>
    <mergeCell ref="A64:B64"/>
    <mergeCell ref="J7:K7"/>
    <mergeCell ref="O7:T8"/>
    <mergeCell ref="R3:T3"/>
    <mergeCell ref="A71:B71"/>
    <mergeCell ref="C65:D65"/>
    <mergeCell ref="C66:D66"/>
    <mergeCell ref="C67:D67"/>
    <mergeCell ref="C68:D68"/>
    <mergeCell ref="C69:D69"/>
    <mergeCell ref="C71:D71"/>
    <mergeCell ref="C70:D70"/>
    <mergeCell ref="A70:B70"/>
    <mergeCell ref="F70:L70"/>
    <mergeCell ref="A10:B10"/>
    <mergeCell ref="A11:B11"/>
    <mergeCell ref="A12:B12"/>
    <mergeCell ref="S14:T14"/>
    <mergeCell ref="A73:B73"/>
    <mergeCell ref="A74:T75"/>
    <mergeCell ref="L3:M3"/>
    <mergeCell ref="L4:M4"/>
    <mergeCell ref="Q5:R5"/>
    <mergeCell ref="L5:M5"/>
    <mergeCell ref="L7:M7"/>
    <mergeCell ref="L8:M8"/>
    <mergeCell ref="D9:E9"/>
    <mergeCell ref="J8:K8"/>
    <mergeCell ref="J14:J15"/>
    <mergeCell ref="K14:Q14"/>
    <mergeCell ref="A1:H7"/>
    <mergeCell ref="J1:Q1"/>
    <mergeCell ref="N3:Q3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A69:B69"/>
    <mergeCell ref="A68:B68"/>
    <mergeCell ref="A70:B70"/>
    <mergeCell ref="A63:D63"/>
    <mergeCell ref="A64:B64"/>
    <mergeCell ref="A67:B67"/>
    <mergeCell ref="S14:T14"/>
    <mergeCell ref="A73:B73"/>
    <mergeCell ref="A74:T75"/>
    <mergeCell ref="C64:D64"/>
    <mergeCell ref="C71:D71"/>
    <mergeCell ref="F66:M66"/>
    <mergeCell ref="F70:L70"/>
    <mergeCell ref="A71:B71"/>
    <mergeCell ref="C68:D68"/>
    <mergeCell ref="C69:D69"/>
    <mergeCell ref="F67:L67"/>
    <mergeCell ref="F68:L68"/>
    <mergeCell ref="F69:L69"/>
    <mergeCell ref="A61:B61"/>
    <mergeCell ref="C70:D70"/>
    <mergeCell ref="A65:B65"/>
    <mergeCell ref="J14:J15"/>
    <mergeCell ref="K14:Q14"/>
    <mergeCell ref="M11:N11"/>
    <mergeCell ref="A1:H7"/>
    <mergeCell ref="J1:Q1"/>
    <mergeCell ref="L3:M3"/>
    <mergeCell ref="N3:Q3"/>
    <mergeCell ref="J7:K7"/>
    <mergeCell ref="L7:M7"/>
    <mergeCell ref="O7:T8"/>
    <mergeCell ref="J8:K8"/>
    <mergeCell ref="L8:M8"/>
    <mergeCell ref="L4:M4"/>
    <mergeCell ref="L5:M5"/>
    <mergeCell ref="R3:T3"/>
    <mergeCell ref="Q5:R5"/>
    <mergeCell ref="D9:E9"/>
    <mergeCell ref="C65:D65"/>
    <mergeCell ref="C66:D66"/>
    <mergeCell ref="C67:D67"/>
    <mergeCell ref="A10:B10"/>
    <mergeCell ref="A11:B11"/>
    <mergeCell ref="A12:B12"/>
    <mergeCell ref="A66:B66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&amp;A</oddHeader>
    <oddFooter>&amp;C&amp;F</oddFooter>
  </headerFooter>
  <colBreaks count="1" manualBreakCount="1">
    <brk id="13" min="1" max="7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M11:N11"/>
    <mergeCell ref="A74:T75"/>
    <mergeCell ref="A12:B12"/>
    <mergeCell ref="J14:J15"/>
    <mergeCell ref="K14:Q14"/>
    <mergeCell ref="S14:T14"/>
    <mergeCell ref="C67:D67"/>
    <mergeCell ref="C65:D65"/>
    <mergeCell ref="F69:L69"/>
    <mergeCell ref="F70:L70"/>
    <mergeCell ref="C71:D71"/>
    <mergeCell ref="A68:B68"/>
    <mergeCell ref="A70:B70"/>
    <mergeCell ref="A69:B69"/>
    <mergeCell ref="A65:B65"/>
    <mergeCell ref="A71:B71"/>
    <mergeCell ref="A1:H7"/>
    <mergeCell ref="J1:Q1"/>
    <mergeCell ref="J7:K7"/>
    <mergeCell ref="L4:M4"/>
    <mergeCell ref="L5:M5"/>
    <mergeCell ref="L3:M3"/>
    <mergeCell ref="N3:Q3"/>
    <mergeCell ref="Q5:R5"/>
    <mergeCell ref="R3:T3"/>
    <mergeCell ref="L7:M7"/>
    <mergeCell ref="O7:T8"/>
    <mergeCell ref="J8:K8"/>
    <mergeCell ref="L8:M8"/>
    <mergeCell ref="D9:E9"/>
    <mergeCell ref="A66:B66"/>
    <mergeCell ref="A61:B61"/>
    <mergeCell ref="C66:D66"/>
    <mergeCell ref="A63:D63"/>
    <mergeCell ref="A11:B11"/>
    <mergeCell ref="A10:B10"/>
    <mergeCell ref="F68:L68"/>
    <mergeCell ref="C68:D68"/>
    <mergeCell ref="A64:B64"/>
    <mergeCell ref="C64:D64"/>
    <mergeCell ref="A73:B73"/>
    <mergeCell ref="C69:D69"/>
    <mergeCell ref="C70:D70"/>
    <mergeCell ref="A67:B67"/>
    <mergeCell ref="F67:L67"/>
    <mergeCell ref="F66:M66"/>
  </mergeCells>
  <phoneticPr fontId="0" type="noConversion"/>
  <printOptions horizontalCentered="1" verticalCentered="1"/>
  <pageMargins left="0.25" right="0.17" top="0.41" bottom="0.37" header="0.13" footer="0.17"/>
  <pageSetup paperSize="9" scale="43" fitToHeight="0" orientation="portrait" horizontalDpi="360" verticalDpi="360"/>
  <headerFooter alignWithMargins="0">
    <oddHeader>&amp;F</oddHeader>
    <oddFooter>&amp;A</oddFooter>
  </headerFooter>
  <colBreaks count="1" manualBreakCount="1">
    <brk id="13" min="1" max="7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366"/>
  <sheetViews>
    <sheetView zoomScale="70" zoomScaleNormal="70" workbookViewId="0">
      <selection sqref="A1:T75"/>
    </sheetView>
  </sheetViews>
  <sheetFormatPr defaultColWidth="11.453125" defaultRowHeight="13" x14ac:dyDescent="0.3"/>
  <cols>
    <col min="1" max="1" width="8.453125" style="4" customWidth="1"/>
    <col min="2" max="2" width="30.54296875" style="4" customWidth="1"/>
    <col min="3" max="9" width="14.90625" style="4" customWidth="1"/>
    <col min="10" max="10" width="17.08984375" style="4" customWidth="1"/>
    <col min="11" max="11" width="16.36328125" style="4" customWidth="1"/>
    <col min="12" max="17" width="15.08984375" style="4" customWidth="1"/>
    <col min="18" max="18" width="16.54296875" style="4" customWidth="1"/>
    <col min="19" max="20" width="15.08984375" style="4" customWidth="1"/>
    <col min="21" max="23" width="15.08984375" style="111" customWidth="1"/>
    <col min="24" max="16384" width="11.453125" style="4"/>
  </cols>
  <sheetData>
    <row r="1" spans="1:23" s="78" customFormat="1" ht="24.75" customHeight="1" x14ac:dyDescent="0.25">
      <c r="A1" s="533" t="s">
        <v>182</v>
      </c>
      <c r="B1" s="533"/>
      <c r="C1" s="533"/>
      <c r="D1" s="533"/>
      <c r="E1" s="533"/>
      <c r="F1" s="533"/>
      <c r="G1" s="533"/>
      <c r="H1" s="533"/>
      <c r="I1" s="102"/>
      <c r="J1" s="534" t="s">
        <v>165</v>
      </c>
      <c r="K1" s="534"/>
      <c r="L1" s="534"/>
      <c r="M1" s="534"/>
      <c r="N1" s="534"/>
      <c r="O1" s="534"/>
      <c r="P1" s="534"/>
      <c r="Q1" s="534"/>
      <c r="R1" s="220"/>
      <c r="S1" s="102"/>
      <c r="T1" s="102"/>
      <c r="U1" s="102"/>
      <c r="V1" s="102"/>
      <c r="W1" s="102"/>
    </row>
    <row r="2" spans="1:23" s="78" customFormat="1" ht="29.4" customHeight="1" x14ac:dyDescent="0.25">
      <c r="A2" s="533"/>
      <c r="B2" s="533"/>
      <c r="C2" s="533"/>
      <c r="D2" s="533"/>
      <c r="E2" s="533"/>
      <c r="F2" s="533"/>
      <c r="G2" s="533"/>
      <c r="H2" s="533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17"/>
      <c r="W2" s="117"/>
    </row>
    <row r="3" spans="1:23" s="78" customFormat="1" ht="18" customHeight="1" x14ac:dyDescent="0.25">
      <c r="A3" s="533"/>
      <c r="B3" s="533"/>
      <c r="C3" s="533"/>
      <c r="D3" s="533"/>
      <c r="E3" s="533"/>
      <c r="F3" s="533"/>
      <c r="G3" s="533"/>
      <c r="H3" s="533"/>
      <c r="I3" s="102"/>
      <c r="J3" s="102"/>
      <c r="K3" s="125" t="s">
        <v>159</v>
      </c>
      <c r="L3" s="512"/>
      <c r="M3" s="513"/>
      <c r="N3" s="538" t="s">
        <v>164</v>
      </c>
      <c r="O3" s="497"/>
      <c r="P3" s="497"/>
      <c r="Q3" s="498"/>
      <c r="R3" s="539"/>
      <c r="S3" s="540"/>
      <c r="T3" s="541"/>
      <c r="U3" s="120"/>
      <c r="V3" s="102"/>
      <c r="W3" s="102"/>
    </row>
    <row r="4" spans="1:23" s="78" customFormat="1" ht="18" customHeight="1" x14ac:dyDescent="0.25">
      <c r="A4" s="533"/>
      <c r="B4" s="533"/>
      <c r="C4" s="533"/>
      <c r="D4" s="533"/>
      <c r="E4" s="533"/>
      <c r="F4" s="533"/>
      <c r="G4" s="533"/>
      <c r="H4" s="533"/>
      <c r="I4" s="102"/>
      <c r="J4" s="102"/>
      <c r="K4" s="125" t="s">
        <v>118</v>
      </c>
      <c r="L4" s="512"/>
      <c r="M4" s="513"/>
      <c r="N4" s="102"/>
      <c r="O4" s="102"/>
      <c r="P4" s="102"/>
      <c r="Q4" s="102"/>
      <c r="R4" s="102"/>
      <c r="S4" s="102"/>
      <c r="T4" s="102"/>
      <c r="U4" s="121"/>
      <c r="V4" s="102"/>
      <c r="W4" s="102"/>
    </row>
    <row r="5" spans="1:23" s="78" customFormat="1" ht="18.5" customHeight="1" x14ac:dyDescent="0.25">
      <c r="A5" s="533"/>
      <c r="B5" s="533"/>
      <c r="C5" s="533"/>
      <c r="D5" s="533"/>
      <c r="E5" s="533"/>
      <c r="F5" s="533"/>
      <c r="G5" s="533"/>
      <c r="H5" s="533"/>
      <c r="I5" s="102"/>
      <c r="J5" s="102"/>
      <c r="K5" s="125" t="s">
        <v>23</v>
      </c>
      <c r="L5" s="512"/>
      <c r="M5" s="513"/>
      <c r="O5" s="102"/>
      <c r="P5" s="125" t="s">
        <v>32</v>
      </c>
      <c r="Q5" s="536" t="s">
        <v>160</v>
      </c>
      <c r="R5" s="537"/>
      <c r="S5" s="79" t="s">
        <v>163</v>
      </c>
      <c r="T5" s="137"/>
      <c r="U5" s="117"/>
      <c r="V5" s="102"/>
      <c r="W5" s="102"/>
    </row>
    <row r="6" spans="1:23" s="78" customFormat="1" ht="18" customHeight="1" x14ac:dyDescent="0.25">
      <c r="A6" s="533"/>
      <c r="B6" s="533"/>
      <c r="C6" s="533"/>
      <c r="D6" s="533"/>
      <c r="E6" s="533"/>
      <c r="F6" s="533"/>
      <c r="G6" s="533"/>
      <c r="H6" s="533"/>
      <c r="I6" s="102"/>
      <c r="J6" s="102"/>
      <c r="K6" s="102"/>
      <c r="L6" s="102"/>
      <c r="M6" s="102"/>
      <c r="N6" s="117"/>
      <c r="O6" s="117"/>
      <c r="P6" s="117"/>
      <c r="Q6" s="117"/>
      <c r="R6" s="117"/>
      <c r="S6" s="117"/>
      <c r="T6" s="117"/>
      <c r="U6" s="117"/>
      <c r="V6" s="102"/>
      <c r="W6" s="102"/>
    </row>
    <row r="7" spans="1:23" s="78" customFormat="1" ht="15.65" customHeight="1" x14ac:dyDescent="0.25">
      <c r="A7" s="533"/>
      <c r="B7" s="533"/>
      <c r="C7" s="533"/>
      <c r="D7" s="533"/>
      <c r="E7" s="533"/>
      <c r="F7" s="533"/>
      <c r="G7" s="533"/>
      <c r="H7" s="533"/>
      <c r="I7" s="102"/>
      <c r="J7" s="497" t="s">
        <v>161</v>
      </c>
      <c r="K7" s="498"/>
      <c r="L7" s="542" t="s">
        <v>183</v>
      </c>
      <c r="M7" s="543"/>
      <c r="N7" s="118"/>
      <c r="O7" s="514" t="s">
        <v>126</v>
      </c>
      <c r="P7" s="515"/>
      <c r="Q7" s="515"/>
      <c r="R7" s="515"/>
      <c r="S7" s="515"/>
      <c r="T7" s="516"/>
      <c r="U7" s="122"/>
      <c r="V7" s="102"/>
      <c r="W7" s="102"/>
    </row>
    <row r="8" spans="1:23" s="78" customFormat="1" ht="18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497" t="s">
        <v>22</v>
      </c>
      <c r="K8" s="498"/>
      <c r="L8" s="503">
        <v>1000</v>
      </c>
      <c r="M8" s="504"/>
      <c r="N8" s="102"/>
      <c r="O8" s="517"/>
      <c r="P8" s="518"/>
      <c r="Q8" s="518"/>
      <c r="R8" s="518"/>
      <c r="S8" s="518"/>
      <c r="T8" s="519"/>
      <c r="U8" s="102"/>
      <c r="V8" s="102"/>
      <c r="W8" s="102"/>
    </row>
    <row r="9" spans="1:23" s="78" customFormat="1" ht="13.5" customHeight="1" thickBot="1" x14ac:dyDescent="0.3">
      <c r="A9" s="103"/>
      <c r="B9" s="104"/>
      <c r="C9" s="105"/>
      <c r="D9" s="528"/>
      <c r="E9" s="528"/>
      <c r="F9" s="102"/>
      <c r="G9" s="106"/>
      <c r="H9" s="102"/>
      <c r="I9" s="107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s="78" customFormat="1" ht="24.75" customHeight="1" x14ac:dyDescent="0.25">
      <c r="A10" s="529" t="s">
        <v>184</v>
      </c>
      <c r="B10" s="530"/>
      <c r="C10" s="80" t="s">
        <v>81</v>
      </c>
      <c r="D10" s="81" t="s">
        <v>82</v>
      </c>
      <c r="E10" s="81" t="s">
        <v>83</v>
      </c>
      <c r="F10" s="81" t="s">
        <v>84</v>
      </c>
      <c r="G10" s="81" t="s">
        <v>85</v>
      </c>
      <c r="H10" s="81" t="s">
        <v>113</v>
      </c>
      <c r="I10" s="82" t="s">
        <v>87</v>
      </c>
      <c r="J10" s="340" t="s">
        <v>155</v>
      </c>
      <c r="K10" s="296" t="s">
        <v>156</v>
      </c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s="78" customFormat="1" ht="24.75" customHeight="1" x14ac:dyDescent="0.25">
      <c r="A11" s="531" t="s">
        <v>1</v>
      </c>
      <c r="B11" s="532"/>
      <c r="C11" s="84">
        <v>0.01</v>
      </c>
      <c r="D11" s="85">
        <v>0.01</v>
      </c>
      <c r="E11" s="85">
        <v>7.0000000000000007E-2</v>
      </c>
      <c r="F11" s="85">
        <v>7.0000000000000007E-2</v>
      </c>
      <c r="G11" s="85"/>
      <c r="H11" s="85"/>
      <c r="I11" s="86"/>
      <c r="J11" s="87">
        <f>SUM(D11:H11)</f>
        <v>0.15000000000000002</v>
      </c>
      <c r="K11" s="297">
        <f>SUM(C11:I11)</f>
        <v>0.16000000000000003</v>
      </c>
      <c r="M11" s="535" t="s">
        <v>158</v>
      </c>
      <c r="N11" s="535"/>
      <c r="O11" s="7">
        <v>10</v>
      </c>
      <c r="U11" s="102"/>
      <c r="V11" s="102"/>
      <c r="W11" s="102"/>
    </row>
    <row r="12" spans="1:23" s="78" customFormat="1" ht="24.75" customHeight="1" thickBot="1" x14ac:dyDescent="0.3">
      <c r="A12" s="488" t="s">
        <v>185</v>
      </c>
      <c r="B12" s="489"/>
      <c r="C12" s="8">
        <f t="shared" ref="C12:K12" si="0">$L$8*C11</f>
        <v>10</v>
      </c>
      <c r="D12" s="9">
        <f t="shared" si="0"/>
        <v>10</v>
      </c>
      <c r="E12" s="9">
        <f t="shared" si="0"/>
        <v>70</v>
      </c>
      <c r="F12" s="9">
        <f t="shared" si="0"/>
        <v>70</v>
      </c>
      <c r="G12" s="70">
        <f t="shared" si="0"/>
        <v>0</v>
      </c>
      <c r="H12" s="70">
        <f t="shared" si="0"/>
        <v>0</v>
      </c>
      <c r="I12" s="10">
        <f t="shared" si="0"/>
        <v>0</v>
      </c>
      <c r="J12" s="88">
        <f t="shared" si="0"/>
        <v>150.00000000000003</v>
      </c>
      <c r="K12" s="298">
        <f t="shared" si="0"/>
        <v>160.00000000000003</v>
      </c>
      <c r="L12" s="106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</row>
    <row r="13" spans="1:23" ht="10.5" customHeight="1" thickBot="1" x14ac:dyDescent="0.5">
      <c r="A13" s="108"/>
      <c r="B13" s="109"/>
      <c r="C13" s="110"/>
      <c r="D13" s="110"/>
      <c r="E13" s="110"/>
      <c r="F13" s="110"/>
      <c r="G13" s="111"/>
      <c r="H13" s="111"/>
      <c r="I13" s="111"/>
      <c r="K13" s="111"/>
      <c r="L13" s="111"/>
      <c r="M13" s="119"/>
      <c r="N13" s="119"/>
      <c r="O13" s="119"/>
      <c r="P13" s="119"/>
      <c r="Q13" s="119"/>
      <c r="R13" s="119"/>
      <c r="S13" s="111"/>
      <c r="T13" s="111"/>
    </row>
    <row r="14" spans="1:23" ht="36.75" customHeight="1" thickBot="1" x14ac:dyDescent="0.4">
      <c r="A14" s="112"/>
      <c r="B14" s="112"/>
      <c r="C14" s="113"/>
      <c r="D14" s="113"/>
      <c r="E14" s="113"/>
      <c r="F14" s="113"/>
      <c r="G14" s="111"/>
      <c r="H14" s="111"/>
      <c r="I14" s="111"/>
      <c r="J14" s="490" t="s">
        <v>130</v>
      </c>
      <c r="K14" s="479" t="s">
        <v>134</v>
      </c>
      <c r="L14" s="480"/>
      <c r="M14" s="480"/>
      <c r="N14" s="480"/>
      <c r="O14" s="480"/>
      <c r="P14" s="480"/>
      <c r="Q14" s="480"/>
      <c r="R14" s="295" t="s">
        <v>134</v>
      </c>
      <c r="S14" s="480" t="s">
        <v>162</v>
      </c>
      <c r="T14" s="521"/>
    </row>
    <row r="15" spans="1:23" ht="42.75" customHeight="1" thickBot="1" x14ac:dyDescent="0.35">
      <c r="A15" s="11" t="s">
        <v>13</v>
      </c>
      <c r="B15" s="30" t="s">
        <v>14</v>
      </c>
      <c r="C15" s="99" t="str">
        <f t="shared" ref="C15:I15" si="1">C10</f>
        <v>6-8 mois</v>
      </c>
      <c r="D15" s="66" t="str">
        <f t="shared" si="1"/>
        <v>9-11 mois</v>
      </c>
      <c r="E15" s="66" t="str">
        <f t="shared" si="1"/>
        <v>12-23 mois</v>
      </c>
      <c r="F15" s="100" t="str">
        <f t="shared" si="1"/>
        <v>24-59 mois</v>
      </c>
      <c r="G15" s="66" t="str">
        <f t="shared" si="1"/>
        <v xml:space="preserve"> 5-9 ans </v>
      </c>
      <c r="H15" s="66" t="str">
        <f t="shared" si="1"/>
        <v xml:space="preserve">10-14 ans </v>
      </c>
      <c r="I15" s="101" t="str">
        <f t="shared" si="1"/>
        <v xml:space="preserve"> &gt;14 ans</v>
      </c>
      <c r="J15" s="491"/>
      <c r="K15" s="76" t="s">
        <v>157</v>
      </c>
      <c r="L15" s="75" t="str">
        <f t="shared" ref="L15:Q15" si="2">D10</f>
        <v>9-11 mois</v>
      </c>
      <c r="M15" s="66" t="str">
        <f t="shared" si="2"/>
        <v>12-23 mois</v>
      </c>
      <c r="N15" s="64" t="str">
        <f t="shared" si="2"/>
        <v>24-59 mois</v>
      </c>
      <c r="O15" s="66" t="str">
        <f t="shared" si="2"/>
        <v xml:space="preserve"> 5-9 ans </v>
      </c>
      <c r="P15" s="54" t="str">
        <f t="shared" si="2"/>
        <v xml:space="preserve">10-14 ans </v>
      </c>
      <c r="Q15" s="64" t="str">
        <f t="shared" si="2"/>
        <v xml:space="preserve"> &gt;14 ans</v>
      </c>
      <c r="R15" s="311" t="str">
        <f>K10</f>
        <v>Cible Campagne</v>
      </c>
      <c r="S15" s="294" t="s">
        <v>93</v>
      </c>
      <c r="T15" s="368" t="s">
        <v>90</v>
      </c>
    </row>
    <row r="16" spans="1:23" ht="20.149999999999999" customHeight="1" x14ac:dyDescent="0.35">
      <c r="A16" s="57"/>
      <c r="B16" s="55"/>
      <c r="C16" s="12">
        <v>8</v>
      </c>
      <c r="D16" s="13">
        <v>9</v>
      </c>
      <c r="E16" s="13">
        <v>70</v>
      </c>
      <c r="F16" s="73">
        <v>50</v>
      </c>
      <c r="G16" s="29"/>
      <c r="H16" s="13"/>
      <c r="I16" s="14"/>
      <c r="J16" s="299">
        <f>SUM(C16:I16)</f>
        <v>137</v>
      </c>
      <c r="K16" s="300">
        <f t="shared" ref="K16:K60" si="3">(D16+E16+F16+G16+H16)/$J$12</f>
        <v>0.85999999999999988</v>
      </c>
      <c r="L16" s="301">
        <f t="shared" ref="L16:L60" si="4">SUM(D16/$D$12)</f>
        <v>0.9</v>
      </c>
      <c r="M16" s="302">
        <f t="shared" ref="M16:M60" si="5">SUM(E16/$E$12)</f>
        <v>1</v>
      </c>
      <c r="N16" s="302">
        <f t="shared" ref="N16:N60" si="6">SUM(F16/$F$12)</f>
        <v>0.7142857142857143</v>
      </c>
      <c r="O16" s="302" t="e">
        <f t="shared" ref="O16:O60" si="7">SUM(G16/$G$12)</f>
        <v>#DIV/0!</v>
      </c>
      <c r="P16" s="303" t="e">
        <f t="shared" ref="P16:P60" si="8">SUM(H16/$H$12)</f>
        <v>#DIV/0!</v>
      </c>
      <c r="Q16" s="301" t="e">
        <f t="shared" ref="Q16:Q60" si="9">SUM(I16/$I$12)</f>
        <v>#DIV/0!</v>
      </c>
      <c r="R16" s="312">
        <f>J16/$K$12</f>
        <v>0.85624999999999984</v>
      </c>
      <c r="S16" s="304"/>
      <c r="T16" s="305" t="e">
        <f t="shared" ref="T16:T61" si="10">SUM(J16/(S16*$O$11))</f>
        <v>#DIV/0!</v>
      </c>
    </row>
    <row r="17" spans="1:20" ht="20.149999999999999" customHeight="1" x14ac:dyDescent="0.35">
      <c r="A17" s="58"/>
      <c r="B17" s="55"/>
      <c r="C17" s="12"/>
      <c r="D17" s="13"/>
      <c r="E17" s="13"/>
      <c r="F17" s="13"/>
      <c r="G17" s="29"/>
      <c r="H17" s="13"/>
      <c r="I17" s="14"/>
      <c r="J17" s="306">
        <f t="shared" ref="J17:J60" si="11">SUM(C17:I17)</f>
        <v>0</v>
      </c>
      <c r="K17" s="300">
        <f t="shared" si="3"/>
        <v>0</v>
      </c>
      <c r="L17" s="301">
        <f t="shared" si="4"/>
        <v>0</v>
      </c>
      <c r="M17" s="302">
        <f t="shared" si="5"/>
        <v>0</v>
      </c>
      <c r="N17" s="302">
        <f t="shared" si="6"/>
        <v>0</v>
      </c>
      <c r="O17" s="302" t="e">
        <f t="shared" si="7"/>
        <v>#DIV/0!</v>
      </c>
      <c r="P17" s="303" t="e">
        <f t="shared" si="8"/>
        <v>#DIV/0!</v>
      </c>
      <c r="Q17" s="301" t="e">
        <f t="shared" si="9"/>
        <v>#DIV/0!</v>
      </c>
      <c r="R17" s="312">
        <f t="shared" ref="R17:R61" si="12">J17/$K$12</f>
        <v>0</v>
      </c>
      <c r="S17" s="307"/>
      <c r="T17" s="305" t="e">
        <f t="shared" si="10"/>
        <v>#DIV/0!</v>
      </c>
    </row>
    <row r="18" spans="1:20" ht="20.149999999999999" customHeight="1" x14ac:dyDescent="0.35">
      <c r="A18" s="59"/>
      <c r="B18" s="55"/>
      <c r="C18" s="12"/>
      <c r="D18" s="13"/>
      <c r="E18" s="13"/>
      <c r="F18" s="13"/>
      <c r="G18" s="29"/>
      <c r="H18" s="13"/>
      <c r="I18" s="14"/>
      <c r="J18" s="306">
        <f t="shared" si="11"/>
        <v>0</v>
      </c>
      <c r="K18" s="300">
        <f t="shared" si="3"/>
        <v>0</v>
      </c>
      <c r="L18" s="301">
        <f t="shared" si="4"/>
        <v>0</v>
      </c>
      <c r="M18" s="302">
        <f t="shared" si="5"/>
        <v>0</v>
      </c>
      <c r="N18" s="302">
        <f t="shared" si="6"/>
        <v>0</v>
      </c>
      <c r="O18" s="302" t="e">
        <f t="shared" si="7"/>
        <v>#DIV/0!</v>
      </c>
      <c r="P18" s="303" t="e">
        <f t="shared" si="8"/>
        <v>#DIV/0!</v>
      </c>
      <c r="Q18" s="301" t="e">
        <f t="shared" si="9"/>
        <v>#DIV/0!</v>
      </c>
      <c r="R18" s="312">
        <f t="shared" si="12"/>
        <v>0</v>
      </c>
      <c r="S18" s="307"/>
      <c r="T18" s="305" t="e">
        <f t="shared" si="10"/>
        <v>#DIV/0!</v>
      </c>
    </row>
    <row r="19" spans="1:20" ht="20.149999999999999" customHeight="1" x14ac:dyDescent="0.35">
      <c r="A19" s="60"/>
      <c r="B19" s="55"/>
      <c r="C19" s="12"/>
      <c r="D19" s="13"/>
      <c r="E19" s="13"/>
      <c r="F19" s="13"/>
      <c r="G19" s="29"/>
      <c r="H19" s="13"/>
      <c r="I19" s="14"/>
      <c r="J19" s="306">
        <f t="shared" si="11"/>
        <v>0</v>
      </c>
      <c r="K19" s="300">
        <f t="shared" si="3"/>
        <v>0</v>
      </c>
      <c r="L19" s="301">
        <f t="shared" si="4"/>
        <v>0</v>
      </c>
      <c r="M19" s="302">
        <f t="shared" si="5"/>
        <v>0</v>
      </c>
      <c r="N19" s="302">
        <f t="shared" si="6"/>
        <v>0</v>
      </c>
      <c r="O19" s="302" t="e">
        <f t="shared" si="7"/>
        <v>#DIV/0!</v>
      </c>
      <c r="P19" s="303" t="e">
        <f t="shared" si="8"/>
        <v>#DIV/0!</v>
      </c>
      <c r="Q19" s="301" t="e">
        <f t="shared" si="9"/>
        <v>#DIV/0!</v>
      </c>
      <c r="R19" s="312">
        <f t="shared" si="12"/>
        <v>0</v>
      </c>
      <c r="S19" s="307"/>
      <c r="T19" s="305" t="e">
        <f t="shared" si="10"/>
        <v>#DIV/0!</v>
      </c>
    </row>
    <row r="20" spans="1:20" ht="20.149999999999999" customHeight="1" x14ac:dyDescent="0.35">
      <c r="A20" s="58"/>
      <c r="B20" s="55"/>
      <c r="C20" s="12"/>
      <c r="D20" s="13"/>
      <c r="E20" s="13"/>
      <c r="F20" s="13"/>
      <c r="G20" s="29"/>
      <c r="H20" s="13"/>
      <c r="I20" s="14"/>
      <c r="J20" s="306">
        <f t="shared" si="11"/>
        <v>0</v>
      </c>
      <c r="K20" s="300">
        <f t="shared" si="3"/>
        <v>0</v>
      </c>
      <c r="L20" s="301">
        <f t="shared" si="4"/>
        <v>0</v>
      </c>
      <c r="M20" s="302">
        <f t="shared" si="5"/>
        <v>0</v>
      </c>
      <c r="N20" s="302">
        <f t="shared" si="6"/>
        <v>0</v>
      </c>
      <c r="O20" s="302" t="e">
        <f t="shared" si="7"/>
        <v>#DIV/0!</v>
      </c>
      <c r="P20" s="303" t="e">
        <f t="shared" si="8"/>
        <v>#DIV/0!</v>
      </c>
      <c r="Q20" s="301" t="e">
        <f t="shared" si="9"/>
        <v>#DIV/0!</v>
      </c>
      <c r="R20" s="312">
        <f t="shared" si="12"/>
        <v>0</v>
      </c>
      <c r="S20" s="307"/>
      <c r="T20" s="305" t="e">
        <f t="shared" si="10"/>
        <v>#DIV/0!</v>
      </c>
    </row>
    <row r="21" spans="1:20" ht="20.149999999999999" customHeight="1" x14ac:dyDescent="0.35">
      <c r="A21" s="58"/>
      <c r="B21" s="55"/>
      <c r="C21" s="12"/>
      <c r="D21" s="13"/>
      <c r="E21" s="13"/>
      <c r="F21" s="13"/>
      <c r="G21" s="29"/>
      <c r="H21" s="13"/>
      <c r="I21" s="14"/>
      <c r="J21" s="306">
        <f t="shared" si="11"/>
        <v>0</v>
      </c>
      <c r="K21" s="300">
        <f t="shared" si="3"/>
        <v>0</v>
      </c>
      <c r="L21" s="301">
        <f t="shared" si="4"/>
        <v>0</v>
      </c>
      <c r="M21" s="302">
        <f t="shared" si="5"/>
        <v>0</v>
      </c>
      <c r="N21" s="302">
        <f t="shared" si="6"/>
        <v>0</v>
      </c>
      <c r="O21" s="302" t="e">
        <f t="shared" si="7"/>
        <v>#DIV/0!</v>
      </c>
      <c r="P21" s="303" t="e">
        <f t="shared" si="8"/>
        <v>#DIV/0!</v>
      </c>
      <c r="Q21" s="301" t="e">
        <f t="shared" si="9"/>
        <v>#DIV/0!</v>
      </c>
      <c r="R21" s="312">
        <f t="shared" si="12"/>
        <v>0</v>
      </c>
      <c r="S21" s="307"/>
      <c r="T21" s="305" t="e">
        <f t="shared" si="10"/>
        <v>#DIV/0!</v>
      </c>
    </row>
    <row r="22" spans="1:20" ht="20.149999999999999" customHeight="1" x14ac:dyDescent="0.35">
      <c r="A22" s="59"/>
      <c r="B22" s="55"/>
      <c r="C22" s="12"/>
      <c r="D22" s="13"/>
      <c r="E22" s="13"/>
      <c r="F22" s="13"/>
      <c r="G22" s="29"/>
      <c r="H22" s="13"/>
      <c r="I22" s="14"/>
      <c r="J22" s="306">
        <f t="shared" si="11"/>
        <v>0</v>
      </c>
      <c r="K22" s="300">
        <f t="shared" si="3"/>
        <v>0</v>
      </c>
      <c r="L22" s="301">
        <f t="shared" si="4"/>
        <v>0</v>
      </c>
      <c r="M22" s="302">
        <f t="shared" si="5"/>
        <v>0</v>
      </c>
      <c r="N22" s="302">
        <f t="shared" si="6"/>
        <v>0</v>
      </c>
      <c r="O22" s="302" t="e">
        <f t="shared" si="7"/>
        <v>#DIV/0!</v>
      </c>
      <c r="P22" s="303" t="e">
        <f t="shared" si="8"/>
        <v>#DIV/0!</v>
      </c>
      <c r="Q22" s="301" t="e">
        <f t="shared" si="9"/>
        <v>#DIV/0!</v>
      </c>
      <c r="R22" s="312">
        <f t="shared" si="12"/>
        <v>0</v>
      </c>
      <c r="S22" s="307"/>
      <c r="T22" s="305" t="e">
        <f t="shared" si="10"/>
        <v>#DIV/0!</v>
      </c>
    </row>
    <row r="23" spans="1:20" ht="20.149999999999999" customHeight="1" x14ac:dyDescent="0.35">
      <c r="A23" s="58"/>
      <c r="B23" s="55"/>
      <c r="C23" s="12"/>
      <c r="D23" s="13"/>
      <c r="E23" s="13"/>
      <c r="F23" s="13"/>
      <c r="G23" s="29"/>
      <c r="H23" s="13"/>
      <c r="I23" s="14"/>
      <c r="J23" s="306">
        <f t="shared" si="11"/>
        <v>0</v>
      </c>
      <c r="K23" s="300">
        <f t="shared" si="3"/>
        <v>0</v>
      </c>
      <c r="L23" s="301">
        <f t="shared" si="4"/>
        <v>0</v>
      </c>
      <c r="M23" s="302">
        <f t="shared" si="5"/>
        <v>0</v>
      </c>
      <c r="N23" s="302">
        <f t="shared" si="6"/>
        <v>0</v>
      </c>
      <c r="O23" s="302" t="e">
        <f t="shared" si="7"/>
        <v>#DIV/0!</v>
      </c>
      <c r="P23" s="303" t="e">
        <f t="shared" si="8"/>
        <v>#DIV/0!</v>
      </c>
      <c r="Q23" s="301" t="e">
        <f t="shared" si="9"/>
        <v>#DIV/0!</v>
      </c>
      <c r="R23" s="312">
        <f t="shared" si="12"/>
        <v>0</v>
      </c>
      <c r="S23" s="307"/>
      <c r="T23" s="305" t="e">
        <f t="shared" si="10"/>
        <v>#DIV/0!</v>
      </c>
    </row>
    <row r="24" spans="1:20" ht="20.149999999999999" customHeight="1" x14ac:dyDescent="0.35">
      <c r="A24" s="58"/>
      <c r="B24" s="55"/>
      <c r="C24" s="12"/>
      <c r="D24" s="13"/>
      <c r="E24" s="13"/>
      <c r="F24" s="13"/>
      <c r="G24" s="29"/>
      <c r="H24" s="13"/>
      <c r="I24" s="14"/>
      <c r="J24" s="306">
        <f t="shared" si="11"/>
        <v>0</v>
      </c>
      <c r="K24" s="300">
        <f t="shared" si="3"/>
        <v>0</v>
      </c>
      <c r="L24" s="301">
        <f t="shared" si="4"/>
        <v>0</v>
      </c>
      <c r="M24" s="302">
        <f t="shared" si="5"/>
        <v>0</v>
      </c>
      <c r="N24" s="302">
        <f t="shared" si="6"/>
        <v>0</v>
      </c>
      <c r="O24" s="302" t="e">
        <f t="shared" si="7"/>
        <v>#DIV/0!</v>
      </c>
      <c r="P24" s="303" t="e">
        <f t="shared" si="8"/>
        <v>#DIV/0!</v>
      </c>
      <c r="Q24" s="301" t="e">
        <f t="shared" si="9"/>
        <v>#DIV/0!</v>
      </c>
      <c r="R24" s="312">
        <f t="shared" si="12"/>
        <v>0</v>
      </c>
      <c r="S24" s="307"/>
      <c r="T24" s="305" t="e">
        <f t="shared" si="10"/>
        <v>#DIV/0!</v>
      </c>
    </row>
    <row r="25" spans="1:20" ht="20.149999999999999" customHeight="1" x14ac:dyDescent="0.35">
      <c r="A25" s="58"/>
      <c r="B25" s="55"/>
      <c r="C25" s="12"/>
      <c r="D25" s="13"/>
      <c r="E25" s="13"/>
      <c r="F25" s="13"/>
      <c r="G25" s="29"/>
      <c r="H25" s="13"/>
      <c r="I25" s="14"/>
      <c r="J25" s="306">
        <f t="shared" si="11"/>
        <v>0</v>
      </c>
      <c r="K25" s="300">
        <f t="shared" si="3"/>
        <v>0</v>
      </c>
      <c r="L25" s="301">
        <f t="shared" si="4"/>
        <v>0</v>
      </c>
      <c r="M25" s="302">
        <f t="shared" si="5"/>
        <v>0</v>
      </c>
      <c r="N25" s="302">
        <f t="shared" si="6"/>
        <v>0</v>
      </c>
      <c r="O25" s="302" t="e">
        <f t="shared" si="7"/>
        <v>#DIV/0!</v>
      </c>
      <c r="P25" s="303" t="e">
        <f t="shared" si="8"/>
        <v>#DIV/0!</v>
      </c>
      <c r="Q25" s="301" t="e">
        <f t="shared" si="9"/>
        <v>#DIV/0!</v>
      </c>
      <c r="R25" s="312">
        <f t="shared" si="12"/>
        <v>0</v>
      </c>
      <c r="S25" s="307"/>
      <c r="T25" s="305" t="e">
        <f t="shared" si="10"/>
        <v>#DIV/0!</v>
      </c>
    </row>
    <row r="26" spans="1:20" ht="20.149999999999999" customHeight="1" x14ac:dyDescent="0.35">
      <c r="A26" s="58"/>
      <c r="B26" s="55"/>
      <c r="C26" s="12"/>
      <c r="D26" s="13"/>
      <c r="E26" s="13"/>
      <c r="F26" s="13"/>
      <c r="G26" s="29"/>
      <c r="H26" s="13"/>
      <c r="I26" s="14"/>
      <c r="J26" s="306">
        <f t="shared" si="11"/>
        <v>0</v>
      </c>
      <c r="K26" s="300">
        <f t="shared" si="3"/>
        <v>0</v>
      </c>
      <c r="L26" s="301">
        <f t="shared" si="4"/>
        <v>0</v>
      </c>
      <c r="M26" s="302">
        <f t="shared" si="5"/>
        <v>0</v>
      </c>
      <c r="N26" s="302">
        <f t="shared" si="6"/>
        <v>0</v>
      </c>
      <c r="O26" s="302" t="e">
        <f t="shared" si="7"/>
        <v>#DIV/0!</v>
      </c>
      <c r="P26" s="303" t="e">
        <f t="shared" si="8"/>
        <v>#DIV/0!</v>
      </c>
      <c r="Q26" s="301" t="e">
        <f t="shared" si="9"/>
        <v>#DIV/0!</v>
      </c>
      <c r="R26" s="312">
        <f t="shared" si="12"/>
        <v>0</v>
      </c>
      <c r="S26" s="307"/>
      <c r="T26" s="305" t="e">
        <f t="shared" si="10"/>
        <v>#DIV/0!</v>
      </c>
    </row>
    <row r="27" spans="1:20" ht="20.149999999999999" customHeight="1" x14ac:dyDescent="0.35">
      <c r="A27" s="59"/>
      <c r="B27" s="55"/>
      <c r="C27" s="12"/>
      <c r="D27" s="13"/>
      <c r="E27" s="13"/>
      <c r="F27" s="13"/>
      <c r="G27" s="29"/>
      <c r="H27" s="13"/>
      <c r="I27" s="14"/>
      <c r="J27" s="306">
        <f t="shared" si="11"/>
        <v>0</v>
      </c>
      <c r="K27" s="300">
        <f t="shared" si="3"/>
        <v>0</v>
      </c>
      <c r="L27" s="301">
        <f t="shared" si="4"/>
        <v>0</v>
      </c>
      <c r="M27" s="302">
        <f t="shared" si="5"/>
        <v>0</v>
      </c>
      <c r="N27" s="302">
        <f t="shared" si="6"/>
        <v>0</v>
      </c>
      <c r="O27" s="302" t="e">
        <f t="shared" si="7"/>
        <v>#DIV/0!</v>
      </c>
      <c r="P27" s="303" t="e">
        <f t="shared" si="8"/>
        <v>#DIV/0!</v>
      </c>
      <c r="Q27" s="301" t="e">
        <f t="shared" si="9"/>
        <v>#DIV/0!</v>
      </c>
      <c r="R27" s="312">
        <f t="shared" si="12"/>
        <v>0</v>
      </c>
      <c r="S27" s="307"/>
      <c r="T27" s="305" t="e">
        <f t="shared" si="10"/>
        <v>#DIV/0!</v>
      </c>
    </row>
    <row r="28" spans="1:20" ht="20.149999999999999" customHeight="1" x14ac:dyDescent="0.35">
      <c r="A28" s="59"/>
      <c r="B28" s="55"/>
      <c r="C28" s="12"/>
      <c r="D28" s="13"/>
      <c r="E28" s="13"/>
      <c r="F28" s="13"/>
      <c r="G28" s="29"/>
      <c r="H28" s="13"/>
      <c r="I28" s="14"/>
      <c r="J28" s="306">
        <f t="shared" si="11"/>
        <v>0</v>
      </c>
      <c r="K28" s="300">
        <f t="shared" si="3"/>
        <v>0</v>
      </c>
      <c r="L28" s="301">
        <f t="shared" si="4"/>
        <v>0</v>
      </c>
      <c r="M28" s="302">
        <f t="shared" si="5"/>
        <v>0</v>
      </c>
      <c r="N28" s="302">
        <f t="shared" si="6"/>
        <v>0</v>
      </c>
      <c r="O28" s="302" t="e">
        <f t="shared" si="7"/>
        <v>#DIV/0!</v>
      </c>
      <c r="P28" s="303" t="e">
        <f t="shared" si="8"/>
        <v>#DIV/0!</v>
      </c>
      <c r="Q28" s="301" t="e">
        <f t="shared" si="9"/>
        <v>#DIV/0!</v>
      </c>
      <c r="R28" s="312">
        <f t="shared" si="12"/>
        <v>0</v>
      </c>
      <c r="S28" s="307"/>
      <c r="T28" s="305" t="e">
        <f t="shared" si="10"/>
        <v>#DIV/0!</v>
      </c>
    </row>
    <row r="29" spans="1:20" ht="20.149999999999999" customHeight="1" x14ac:dyDescent="0.35">
      <c r="A29" s="61"/>
      <c r="B29" s="55"/>
      <c r="C29" s="15"/>
      <c r="D29" s="16"/>
      <c r="E29" s="16"/>
      <c r="F29" s="16"/>
      <c r="G29" s="71"/>
      <c r="H29" s="16"/>
      <c r="I29" s="17"/>
      <c r="J29" s="306">
        <f t="shared" si="11"/>
        <v>0</v>
      </c>
      <c r="K29" s="300">
        <f t="shared" si="3"/>
        <v>0</v>
      </c>
      <c r="L29" s="301">
        <f t="shared" si="4"/>
        <v>0</v>
      </c>
      <c r="M29" s="302">
        <f t="shared" si="5"/>
        <v>0</v>
      </c>
      <c r="N29" s="302">
        <f t="shared" si="6"/>
        <v>0</v>
      </c>
      <c r="O29" s="302" t="e">
        <f t="shared" si="7"/>
        <v>#DIV/0!</v>
      </c>
      <c r="P29" s="303" t="e">
        <f t="shared" si="8"/>
        <v>#DIV/0!</v>
      </c>
      <c r="Q29" s="301" t="e">
        <f t="shared" si="9"/>
        <v>#DIV/0!</v>
      </c>
      <c r="R29" s="312">
        <f t="shared" si="12"/>
        <v>0</v>
      </c>
      <c r="S29" s="307"/>
      <c r="T29" s="305" t="e">
        <f t="shared" si="10"/>
        <v>#DIV/0!</v>
      </c>
    </row>
    <row r="30" spans="1:20" ht="20.149999999999999" customHeight="1" x14ac:dyDescent="0.35">
      <c r="A30" s="61"/>
      <c r="B30" s="55"/>
      <c r="C30" s="15"/>
      <c r="D30" s="16"/>
      <c r="E30" s="16"/>
      <c r="F30" s="16"/>
      <c r="G30" s="71"/>
      <c r="H30" s="16"/>
      <c r="I30" s="17"/>
      <c r="J30" s="306">
        <f t="shared" si="11"/>
        <v>0</v>
      </c>
      <c r="K30" s="300">
        <f t="shared" si="3"/>
        <v>0</v>
      </c>
      <c r="L30" s="301">
        <f t="shared" si="4"/>
        <v>0</v>
      </c>
      <c r="M30" s="302">
        <f t="shared" si="5"/>
        <v>0</v>
      </c>
      <c r="N30" s="302">
        <f t="shared" si="6"/>
        <v>0</v>
      </c>
      <c r="O30" s="302" t="e">
        <f t="shared" si="7"/>
        <v>#DIV/0!</v>
      </c>
      <c r="P30" s="303" t="e">
        <f t="shared" si="8"/>
        <v>#DIV/0!</v>
      </c>
      <c r="Q30" s="301" t="e">
        <f t="shared" si="9"/>
        <v>#DIV/0!</v>
      </c>
      <c r="R30" s="312">
        <f t="shared" si="12"/>
        <v>0</v>
      </c>
      <c r="S30" s="307"/>
      <c r="T30" s="305" t="e">
        <f t="shared" si="10"/>
        <v>#DIV/0!</v>
      </c>
    </row>
    <row r="31" spans="1:20" ht="20.149999999999999" customHeight="1" x14ac:dyDescent="0.35">
      <c r="A31" s="62"/>
      <c r="B31" s="55"/>
      <c r="C31" s="15"/>
      <c r="D31" s="16"/>
      <c r="E31" s="16"/>
      <c r="F31" s="16"/>
      <c r="G31" s="71"/>
      <c r="H31" s="16"/>
      <c r="I31" s="17"/>
      <c r="J31" s="306">
        <f t="shared" si="11"/>
        <v>0</v>
      </c>
      <c r="K31" s="300">
        <f t="shared" si="3"/>
        <v>0</v>
      </c>
      <c r="L31" s="301">
        <f t="shared" si="4"/>
        <v>0</v>
      </c>
      <c r="M31" s="302">
        <f t="shared" si="5"/>
        <v>0</v>
      </c>
      <c r="N31" s="302">
        <f t="shared" si="6"/>
        <v>0</v>
      </c>
      <c r="O31" s="302" t="e">
        <f t="shared" si="7"/>
        <v>#DIV/0!</v>
      </c>
      <c r="P31" s="303" t="e">
        <f t="shared" si="8"/>
        <v>#DIV/0!</v>
      </c>
      <c r="Q31" s="301" t="e">
        <f t="shared" si="9"/>
        <v>#DIV/0!</v>
      </c>
      <c r="R31" s="312">
        <f t="shared" si="12"/>
        <v>0</v>
      </c>
      <c r="S31" s="307"/>
      <c r="T31" s="305" t="e">
        <f t="shared" si="10"/>
        <v>#DIV/0!</v>
      </c>
    </row>
    <row r="32" spans="1:20" ht="20.149999999999999" customHeight="1" x14ac:dyDescent="0.35">
      <c r="A32" s="58"/>
      <c r="B32" s="55"/>
      <c r="C32" s="15"/>
      <c r="D32" s="16"/>
      <c r="E32" s="16"/>
      <c r="F32" s="16"/>
      <c r="G32" s="71"/>
      <c r="H32" s="16"/>
      <c r="I32" s="17"/>
      <c r="J32" s="306">
        <f t="shared" si="11"/>
        <v>0</v>
      </c>
      <c r="K32" s="300">
        <f t="shared" si="3"/>
        <v>0</v>
      </c>
      <c r="L32" s="301">
        <f t="shared" si="4"/>
        <v>0</v>
      </c>
      <c r="M32" s="302">
        <f t="shared" si="5"/>
        <v>0</v>
      </c>
      <c r="N32" s="302">
        <f t="shared" si="6"/>
        <v>0</v>
      </c>
      <c r="O32" s="302" t="e">
        <f t="shared" si="7"/>
        <v>#DIV/0!</v>
      </c>
      <c r="P32" s="303" t="e">
        <f t="shared" si="8"/>
        <v>#DIV/0!</v>
      </c>
      <c r="Q32" s="301" t="e">
        <f t="shared" si="9"/>
        <v>#DIV/0!</v>
      </c>
      <c r="R32" s="312">
        <f t="shared" si="12"/>
        <v>0</v>
      </c>
      <c r="S32" s="307"/>
      <c r="T32" s="305" t="e">
        <f t="shared" si="10"/>
        <v>#DIV/0!</v>
      </c>
    </row>
    <row r="33" spans="1:20" ht="20.149999999999999" customHeight="1" x14ac:dyDescent="0.35">
      <c r="A33" s="61"/>
      <c r="B33" s="55"/>
      <c r="C33" s="15"/>
      <c r="D33" s="16"/>
      <c r="E33" s="16"/>
      <c r="F33" s="16"/>
      <c r="G33" s="71"/>
      <c r="H33" s="16"/>
      <c r="I33" s="17"/>
      <c r="J33" s="306">
        <f t="shared" si="11"/>
        <v>0</v>
      </c>
      <c r="K33" s="300">
        <f t="shared" si="3"/>
        <v>0</v>
      </c>
      <c r="L33" s="301">
        <f t="shared" si="4"/>
        <v>0</v>
      </c>
      <c r="M33" s="302">
        <f t="shared" si="5"/>
        <v>0</v>
      </c>
      <c r="N33" s="302">
        <f t="shared" si="6"/>
        <v>0</v>
      </c>
      <c r="O33" s="302" t="e">
        <f t="shared" si="7"/>
        <v>#DIV/0!</v>
      </c>
      <c r="P33" s="303" t="e">
        <f t="shared" si="8"/>
        <v>#DIV/0!</v>
      </c>
      <c r="Q33" s="301" t="e">
        <f t="shared" si="9"/>
        <v>#DIV/0!</v>
      </c>
      <c r="R33" s="312">
        <f t="shared" si="12"/>
        <v>0</v>
      </c>
      <c r="S33" s="307"/>
      <c r="T33" s="305" t="e">
        <f t="shared" si="10"/>
        <v>#DIV/0!</v>
      </c>
    </row>
    <row r="34" spans="1:20" ht="20.149999999999999" customHeight="1" x14ac:dyDescent="0.35">
      <c r="A34" s="61"/>
      <c r="B34" s="55"/>
      <c r="C34" s="15"/>
      <c r="D34" s="16"/>
      <c r="E34" s="16"/>
      <c r="F34" s="16"/>
      <c r="G34" s="71"/>
      <c r="H34" s="16"/>
      <c r="I34" s="17"/>
      <c r="J34" s="306">
        <f t="shared" si="11"/>
        <v>0</v>
      </c>
      <c r="K34" s="300">
        <f t="shared" si="3"/>
        <v>0</v>
      </c>
      <c r="L34" s="301">
        <f t="shared" si="4"/>
        <v>0</v>
      </c>
      <c r="M34" s="302">
        <f t="shared" si="5"/>
        <v>0</v>
      </c>
      <c r="N34" s="302">
        <f t="shared" si="6"/>
        <v>0</v>
      </c>
      <c r="O34" s="302" t="e">
        <f t="shared" si="7"/>
        <v>#DIV/0!</v>
      </c>
      <c r="P34" s="303" t="e">
        <f t="shared" si="8"/>
        <v>#DIV/0!</v>
      </c>
      <c r="Q34" s="301" t="e">
        <f t="shared" si="9"/>
        <v>#DIV/0!</v>
      </c>
      <c r="R34" s="312">
        <f t="shared" si="12"/>
        <v>0</v>
      </c>
      <c r="S34" s="307"/>
      <c r="T34" s="305" t="e">
        <f t="shared" si="10"/>
        <v>#DIV/0!</v>
      </c>
    </row>
    <row r="35" spans="1:20" ht="20.149999999999999" customHeight="1" x14ac:dyDescent="0.35">
      <c r="A35" s="61"/>
      <c r="B35" s="55"/>
      <c r="C35" s="15"/>
      <c r="D35" s="16"/>
      <c r="E35" s="16"/>
      <c r="F35" s="16"/>
      <c r="G35" s="71"/>
      <c r="H35" s="16"/>
      <c r="I35" s="17"/>
      <c r="J35" s="306">
        <f t="shared" si="11"/>
        <v>0</v>
      </c>
      <c r="K35" s="300">
        <f t="shared" si="3"/>
        <v>0</v>
      </c>
      <c r="L35" s="301">
        <f t="shared" si="4"/>
        <v>0</v>
      </c>
      <c r="M35" s="302">
        <f t="shared" si="5"/>
        <v>0</v>
      </c>
      <c r="N35" s="302">
        <f t="shared" si="6"/>
        <v>0</v>
      </c>
      <c r="O35" s="302" t="e">
        <f t="shared" si="7"/>
        <v>#DIV/0!</v>
      </c>
      <c r="P35" s="303" t="e">
        <f t="shared" si="8"/>
        <v>#DIV/0!</v>
      </c>
      <c r="Q35" s="301" t="e">
        <f t="shared" si="9"/>
        <v>#DIV/0!</v>
      </c>
      <c r="R35" s="312">
        <f t="shared" si="12"/>
        <v>0</v>
      </c>
      <c r="S35" s="307"/>
      <c r="T35" s="305" t="e">
        <f t="shared" si="10"/>
        <v>#DIV/0!</v>
      </c>
    </row>
    <row r="36" spans="1:20" ht="20.149999999999999" customHeight="1" x14ac:dyDescent="0.35">
      <c r="A36" s="58"/>
      <c r="B36" s="55"/>
      <c r="C36" s="15"/>
      <c r="D36" s="16"/>
      <c r="E36" s="16"/>
      <c r="F36" s="16"/>
      <c r="G36" s="71"/>
      <c r="H36" s="16"/>
      <c r="I36" s="17"/>
      <c r="J36" s="306">
        <f t="shared" si="11"/>
        <v>0</v>
      </c>
      <c r="K36" s="300">
        <f t="shared" si="3"/>
        <v>0</v>
      </c>
      <c r="L36" s="301">
        <f t="shared" si="4"/>
        <v>0</v>
      </c>
      <c r="M36" s="302">
        <f t="shared" si="5"/>
        <v>0</v>
      </c>
      <c r="N36" s="302">
        <f t="shared" si="6"/>
        <v>0</v>
      </c>
      <c r="O36" s="302" t="e">
        <f t="shared" si="7"/>
        <v>#DIV/0!</v>
      </c>
      <c r="P36" s="303" t="e">
        <f t="shared" si="8"/>
        <v>#DIV/0!</v>
      </c>
      <c r="Q36" s="301" t="e">
        <f t="shared" si="9"/>
        <v>#DIV/0!</v>
      </c>
      <c r="R36" s="312">
        <f t="shared" si="12"/>
        <v>0</v>
      </c>
      <c r="S36" s="307"/>
      <c r="T36" s="305" t="e">
        <f t="shared" si="10"/>
        <v>#DIV/0!</v>
      </c>
    </row>
    <row r="37" spans="1:20" ht="20.149999999999999" customHeight="1" x14ac:dyDescent="0.35">
      <c r="A37" s="58"/>
      <c r="B37" s="55"/>
      <c r="C37" s="15"/>
      <c r="D37" s="16"/>
      <c r="E37" s="16"/>
      <c r="F37" s="16"/>
      <c r="G37" s="71"/>
      <c r="H37" s="16"/>
      <c r="I37" s="17"/>
      <c r="J37" s="306">
        <f t="shared" si="11"/>
        <v>0</v>
      </c>
      <c r="K37" s="300">
        <f t="shared" si="3"/>
        <v>0</v>
      </c>
      <c r="L37" s="301">
        <f t="shared" si="4"/>
        <v>0</v>
      </c>
      <c r="M37" s="302">
        <f t="shared" si="5"/>
        <v>0</v>
      </c>
      <c r="N37" s="302">
        <f t="shared" si="6"/>
        <v>0</v>
      </c>
      <c r="O37" s="302" t="e">
        <f t="shared" si="7"/>
        <v>#DIV/0!</v>
      </c>
      <c r="P37" s="303" t="e">
        <f t="shared" si="8"/>
        <v>#DIV/0!</v>
      </c>
      <c r="Q37" s="301" t="e">
        <f t="shared" si="9"/>
        <v>#DIV/0!</v>
      </c>
      <c r="R37" s="312">
        <f t="shared" si="12"/>
        <v>0</v>
      </c>
      <c r="S37" s="307"/>
      <c r="T37" s="305" t="e">
        <f t="shared" si="10"/>
        <v>#DIV/0!</v>
      </c>
    </row>
    <row r="38" spans="1:20" ht="20.149999999999999" customHeight="1" x14ac:dyDescent="0.35">
      <c r="A38" s="61"/>
      <c r="B38" s="55"/>
      <c r="C38" s="15"/>
      <c r="D38" s="16"/>
      <c r="E38" s="16"/>
      <c r="F38" s="16"/>
      <c r="G38" s="71"/>
      <c r="H38" s="16"/>
      <c r="I38" s="17"/>
      <c r="J38" s="306">
        <f t="shared" si="11"/>
        <v>0</v>
      </c>
      <c r="K38" s="300">
        <f t="shared" si="3"/>
        <v>0</v>
      </c>
      <c r="L38" s="301">
        <f t="shared" si="4"/>
        <v>0</v>
      </c>
      <c r="M38" s="302">
        <f t="shared" si="5"/>
        <v>0</v>
      </c>
      <c r="N38" s="302">
        <f t="shared" si="6"/>
        <v>0</v>
      </c>
      <c r="O38" s="302" t="e">
        <f t="shared" si="7"/>
        <v>#DIV/0!</v>
      </c>
      <c r="P38" s="303" t="e">
        <f t="shared" si="8"/>
        <v>#DIV/0!</v>
      </c>
      <c r="Q38" s="301" t="e">
        <f t="shared" si="9"/>
        <v>#DIV/0!</v>
      </c>
      <c r="R38" s="312">
        <f t="shared" si="12"/>
        <v>0</v>
      </c>
      <c r="S38" s="307"/>
      <c r="T38" s="305" t="e">
        <f t="shared" si="10"/>
        <v>#DIV/0!</v>
      </c>
    </row>
    <row r="39" spans="1:20" ht="20.149999999999999" customHeight="1" x14ac:dyDescent="0.35">
      <c r="A39" s="61"/>
      <c r="B39" s="55"/>
      <c r="C39" s="15"/>
      <c r="D39" s="16"/>
      <c r="E39" s="16"/>
      <c r="F39" s="16"/>
      <c r="G39" s="71"/>
      <c r="H39" s="16"/>
      <c r="I39" s="17"/>
      <c r="J39" s="306">
        <f t="shared" si="11"/>
        <v>0</v>
      </c>
      <c r="K39" s="300">
        <f t="shared" si="3"/>
        <v>0</v>
      </c>
      <c r="L39" s="301">
        <f t="shared" si="4"/>
        <v>0</v>
      </c>
      <c r="M39" s="302">
        <f t="shared" si="5"/>
        <v>0</v>
      </c>
      <c r="N39" s="302">
        <f t="shared" si="6"/>
        <v>0</v>
      </c>
      <c r="O39" s="302" t="e">
        <f t="shared" si="7"/>
        <v>#DIV/0!</v>
      </c>
      <c r="P39" s="303" t="e">
        <f t="shared" si="8"/>
        <v>#DIV/0!</v>
      </c>
      <c r="Q39" s="301" t="e">
        <f t="shared" si="9"/>
        <v>#DIV/0!</v>
      </c>
      <c r="R39" s="312">
        <f t="shared" si="12"/>
        <v>0</v>
      </c>
      <c r="S39" s="307"/>
      <c r="T39" s="305" t="e">
        <f t="shared" si="10"/>
        <v>#DIV/0!</v>
      </c>
    </row>
    <row r="40" spans="1:20" ht="20.149999999999999" customHeight="1" x14ac:dyDescent="0.35">
      <c r="A40" s="61"/>
      <c r="B40" s="55"/>
      <c r="C40" s="15"/>
      <c r="D40" s="16"/>
      <c r="E40" s="16"/>
      <c r="F40" s="16"/>
      <c r="G40" s="71"/>
      <c r="H40" s="16"/>
      <c r="I40" s="17"/>
      <c r="J40" s="306">
        <f t="shared" si="11"/>
        <v>0</v>
      </c>
      <c r="K40" s="300">
        <f t="shared" si="3"/>
        <v>0</v>
      </c>
      <c r="L40" s="301">
        <f t="shared" si="4"/>
        <v>0</v>
      </c>
      <c r="M40" s="302">
        <f t="shared" si="5"/>
        <v>0</v>
      </c>
      <c r="N40" s="302">
        <f t="shared" si="6"/>
        <v>0</v>
      </c>
      <c r="O40" s="302" t="e">
        <f t="shared" si="7"/>
        <v>#DIV/0!</v>
      </c>
      <c r="P40" s="303" t="e">
        <f t="shared" si="8"/>
        <v>#DIV/0!</v>
      </c>
      <c r="Q40" s="301" t="e">
        <f t="shared" si="9"/>
        <v>#DIV/0!</v>
      </c>
      <c r="R40" s="312">
        <f t="shared" si="12"/>
        <v>0</v>
      </c>
      <c r="S40" s="307"/>
      <c r="T40" s="305" t="e">
        <f t="shared" si="10"/>
        <v>#DIV/0!</v>
      </c>
    </row>
    <row r="41" spans="1:20" ht="20.149999999999999" customHeight="1" x14ac:dyDescent="0.35">
      <c r="A41" s="61"/>
      <c r="B41" s="55"/>
      <c r="C41" s="15"/>
      <c r="D41" s="16"/>
      <c r="E41" s="16"/>
      <c r="F41" s="16"/>
      <c r="G41" s="71"/>
      <c r="H41" s="16"/>
      <c r="I41" s="17"/>
      <c r="J41" s="306">
        <f t="shared" si="11"/>
        <v>0</v>
      </c>
      <c r="K41" s="300">
        <f t="shared" si="3"/>
        <v>0</v>
      </c>
      <c r="L41" s="301">
        <f t="shared" si="4"/>
        <v>0</v>
      </c>
      <c r="M41" s="302">
        <f t="shared" si="5"/>
        <v>0</v>
      </c>
      <c r="N41" s="302">
        <f t="shared" si="6"/>
        <v>0</v>
      </c>
      <c r="O41" s="302" t="e">
        <f t="shared" si="7"/>
        <v>#DIV/0!</v>
      </c>
      <c r="P41" s="303" t="e">
        <f t="shared" si="8"/>
        <v>#DIV/0!</v>
      </c>
      <c r="Q41" s="301" t="e">
        <f t="shared" si="9"/>
        <v>#DIV/0!</v>
      </c>
      <c r="R41" s="312">
        <f t="shared" si="12"/>
        <v>0</v>
      </c>
      <c r="S41" s="307"/>
      <c r="T41" s="305" t="e">
        <f t="shared" si="10"/>
        <v>#DIV/0!</v>
      </c>
    </row>
    <row r="42" spans="1:20" ht="20.149999999999999" customHeight="1" x14ac:dyDescent="0.35">
      <c r="A42" s="61"/>
      <c r="B42" s="55"/>
      <c r="C42" s="15"/>
      <c r="D42" s="16"/>
      <c r="E42" s="16"/>
      <c r="F42" s="16"/>
      <c r="G42" s="71"/>
      <c r="H42" s="16"/>
      <c r="I42" s="17"/>
      <c r="J42" s="306">
        <f t="shared" si="11"/>
        <v>0</v>
      </c>
      <c r="K42" s="300">
        <f t="shared" si="3"/>
        <v>0</v>
      </c>
      <c r="L42" s="301">
        <f t="shared" si="4"/>
        <v>0</v>
      </c>
      <c r="M42" s="302">
        <f t="shared" si="5"/>
        <v>0</v>
      </c>
      <c r="N42" s="302">
        <f t="shared" si="6"/>
        <v>0</v>
      </c>
      <c r="O42" s="302" t="e">
        <f t="shared" si="7"/>
        <v>#DIV/0!</v>
      </c>
      <c r="P42" s="303" t="e">
        <f t="shared" si="8"/>
        <v>#DIV/0!</v>
      </c>
      <c r="Q42" s="301" t="e">
        <f t="shared" si="9"/>
        <v>#DIV/0!</v>
      </c>
      <c r="R42" s="312">
        <f t="shared" si="12"/>
        <v>0</v>
      </c>
      <c r="S42" s="307"/>
      <c r="T42" s="305" t="e">
        <f t="shared" si="10"/>
        <v>#DIV/0!</v>
      </c>
    </row>
    <row r="43" spans="1:20" ht="20.149999999999999" customHeight="1" x14ac:dyDescent="0.35">
      <c r="A43" s="58"/>
      <c r="B43" s="55"/>
      <c r="C43" s="15"/>
      <c r="D43" s="16"/>
      <c r="E43" s="16"/>
      <c r="F43" s="16"/>
      <c r="G43" s="71"/>
      <c r="H43" s="16"/>
      <c r="I43" s="17"/>
      <c r="J43" s="306">
        <f t="shared" si="11"/>
        <v>0</v>
      </c>
      <c r="K43" s="300">
        <f t="shared" si="3"/>
        <v>0</v>
      </c>
      <c r="L43" s="301">
        <f t="shared" si="4"/>
        <v>0</v>
      </c>
      <c r="M43" s="302">
        <f t="shared" si="5"/>
        <v>0</v>
      </c>
      <c r="N43" s="302">
        <f t="shared" si="6"/>
        <v>0</v>
      </c>
      <c r="O43" s="302" t="e">
        <f t="shared" si="7"/>
        <v>#DIV/0!</v>
      </c>
      <c r="P43" s="303" t="e">
        <f t="shared" si="8"/>
        <v>#DIV/0!</v>
      </c>
      <c r="Q43" s="301" t="e">
        <f t="shared" si="9"/>
        <v>#DIV/0!</v>
      </c>
      <c r="R43" s="312">
        <f t="shared" si="12"/>
        <v>0</v>
      </c>
      <c r="S43" s="307"/>
      <c r="T43" s="305" t="e">
        <f t="shared" si="10"/>
        <v>#DIV/0!</v>
      </c>
    </row>
    <row r="44" spans="1:20" ht="20.149999999999999" customHeight="1" x14ac:dyDescent="0.35">
      <c r="A44" s="61"/>
      <c r="B44" s="55"/>
      <c r="C44" s="15"/>
      <c r="D44" s="16"/>
      <c r="E44" s="16"/>
      <c r="F44" s="16"/>
      <c r="G44" s="71"/>
      <c r="H44" s="16"/>
      <c r="I44" s="17"/>
      <c r="J44" s="306">
        <f t="shared" si="11"/>
        <v>0</v>
      </c>
      <c r="K44" s="300">
        <f t="shared" si="3"/>
        <v>0</v>
      </c>
      <c r="L44" s="301">
        <f t="shared" si="4"/>
        <v>0</v>
      </c>
      <c r="M44" s="302">
        <f t="shared" si="5"/>
        <v>0</v>
      </c>
      <c r="N44" s="302">
        <f t="shared" si="6"/>
        <v>0</v>
      </c>
      <c r="O44" s="302" t="e">
        <f t="shared" si="7"/>
        <v>#DIV/0!</v>
      </c>
      <c r="P44" s="303" t="e">
        <f t="shared" si="8"/>
        <v>#DIV/0!</v>
      </c>
      <c r="Q44" s="301" t="e">
        <f t="shared" si="9"/>
        <v>#DIV/0!</v>
      </c>
      <c r="R44" s="312">
        <f t="shared" si="12"/>
        <v>0</v>
      </c>
      <c r="S44" s="307"/>
      <c r="T44" s="305" t="e">
        <f t="shared" si="10"/>
        <v>#DIV/0!</v>
      </c>
    </row>
    <row r="45" spans="1:20" ht="20.149999999999999" customHeight="1" x14ac:dyDescent="0.35">
      <c r="A45" s="61"/>
      <c r="B45" s="55"/>
      <c r="C45" s="15"/>
      <c r="D45" s="16"/>
      <c r="E45" s="16"/>
      <c r="F45" s="16"/>
      <c r="G45" s="71"/>
      <c r="H45" s="16"/>
      <c r="I45" s="17"/>
      <c r="J45" s="306">
        <f t="shared" si="11"/>
        <v>0</v>
      </c>
      <c r="K45" s="300">
        <f t="shared" si="3"/>
        <v>0</v>
      </c>
      <c r="L45" s="301">
        <f t="shared" si="4"/>
        <v>0</v>
      </c>
      <c r="M45" s="302">
        <f t="shared" si="5"/>
        <v>0</v>
      </c>
      <c r="N45" s="302">
        <f t="shared" si="6"/>
        <v>0</v>
      </c>
      <c r="O45" s="302" t="e">
        <f t="shared" si="7"/>
        <v>#DIV/0!</v>
      </c>
      <c r="P45" s="303" t="e">
        <f t="shared" si="8"/>
        <v>#DIV/0!</v>
      </c>
      <c r="Q45" s="301" t="e">
        <f t="shared" si="9"/>
        <v>#DIV/0!</v>
      </c>
      <c r="R45" s="312">
        <f t="shared" si="12"/>
        <v>0</v>
      </c>
      <c r="S45" s="307"/>
      <c r="T45" s="305" t="e">
        <f t="shared" si="10"/>
        <v>#DIV/0!</v>
      </c>
    </row>
    <row r="46" spans="1:20" ht="20.149999999999999" customHeight="1" x14ac:dyDescent="0.35">
      <c r="A46" s="61"/>
      <c r="B46" s="55"/>
      <c r="C46" s="15"/>
      <c r="D46" s="16"/>
      <c r="E46" s="16"/>
      <c r="F46" s="16"/>
      <c r="G46" s="71"/>
      <c r="H46" s="16"/>
      <c r="I46" s="17"/>
      <c r="J46" s="306">
        <f t="shared" si="11"/>
        <v>0</v>
      </c>
      <c r="K46" s="300">
        <f t="shared" si="3"/>
        <v>0</v>
      </c>
      <c r="L46" s="301">
        <f t="shared" si="4"/>
        <v>0</v>
      </c>
      <c r="M46" s="302">
        <f t="shared" si="5"/>
        <v>0</v>
      </c>
      <c r="N46" s="302">
        <f t="shared" si="6"/>
        <v>0</v>
      </c>
      <c r="O46" s="302" t="e">
        <f t="shared" si="7"/>
        <v>#DIV/0!</v>
      </c>
      <c r="P46" s="303" t="e">
        <f t="shared" si="8"/>
        <v>#DIV/0!</v>
      </c>
      <c r="Q46" s="301" t="e">
        <f t="shared" si="9"/>
        <v>#DIV/0!</v>
      </c>
      <c r="R46" s="312">
        <f t="shared" si="12"/>
        <v>0</v>
      </c>
      <c r="S46" s="307"/>
      <c r="T46" s="305" t="e">
        <f t="shared" si="10"/>
        <v>#DIV/0!</v>
      </c>
    </row>
    <row r="47" spans="1:20" ht="20.149999999999999" customHeight="1" x14ac:dyDescent="0.35">
      <c r="A47" s="61"/>
      <c r="B47" s="55"/>
      <c r="C47" s="15"/>
      <c r="D47" s="16"/>
      <c r="E47" s="16"/>
      <c r="F47" s="16"/>
      <c r="G47" s="71"/>
      <c r="H47" s="16"/>
      <c r="I47" s="17"/>
      <c r="J47" s="306">
        <f t="shared" si="11"/>
        <v>0</v>
      </c>
      <c r="K47" s="300">
        <f t="shared" si="3"/>
        <v>0</v>
      </c>
      <c r="L47" s="301">
        <f t="shared" si="4"/>
        <v>0</v>
      </c>
      <c r="M47" s="302">
        <f t="shared" si="5"/>
        <v>0</v>
      </c>
      <c r="N47" s="302">
        <f t="shared" si="6"/>
        <v>0</v>
      </c>
      <c r="O47" s="302" t="e">
        <f t="shared" si="7"/>
        <v>#DIV/0!</v>
      </c>
      <c r="P47" s="303" t="e">
        <f t="shared" si="8"/>
        <v>#DIV/0!</v>
      </c>
      <c r="Q47" s="301" t="e">
        <f t="shared" si="9"/>
        <v>#DIV/0!</v>
      </c>
      <c r="R47" s="312">
        <f t="shared" si="12"/>
        <v>0</v>
      </c>
      <c r="S47" s="307"/>
      <c r="T47" s="305" t="e">
        <f t="shared" si="10"/>
        <v>#DIV/0!</v>
      </c>
    </row>
    <row r="48" spans="1:20" ht="20.149999999999999" customHeight="1" x14ac:dyDescent="0.35">
      <c r="A48" s="61"/>
      <c r="B48" s="55"/>
      <c r="C48" s="15"/>
      <c r="D48" s="16"/>
      <c r="E48" s="16"/>
      <c r="F48" s="16"/>
      <c r="G48" s="71"/>
      <c r="H48" s="16"/>
      <c r="I48" s="17"/>
      <c r="J48" s="306">
        <f t="shared" si="11"/>
        <v>0</v>
      </c>
      <c r="K48" s="300">
        <f t="shared" si="3"/>
        <v>0</v>
      </c>
      <c r="L48" s="301">
        <f t="shared" si="4"/>
        <v>0</v>
      </c>
      <c r="M48" s="302">
        <f t="shared" si="5"/>
        <v>0</v>
      </c>
      <c r="N48" s="302">
        <f t="shared" si="6"/>
        <v>0</v>
      </c>
      <c r="O48" s="302" t="e">
        <f t="shared" si="7"/>
        <v>#DIV/0!</v>
      </c>
      <c r="P48" s="303" t="e">
        <f t="shared" si="8"/>
        <v>#DIV/0!</v>
      </c>
      <c r="Q48" s="301" t="e">
        <f t="shared" si="9"/>
        <v>#DIV/0!</v>
      </c>
      <c r="R48" s="312">
        <f t="shared" si="12"/>
        <v>0</v>
      </c>
      <c r="S48" s="307"/>
      <c r="T48" s="305" t="e">
        <f t="shared" si="10"/>
        <v>#DIV/0!</v>
      </c>
    </row>
    <row r="49" spans="1:23" ht="20.149999999999999" customHeight="1" x14ac:dyDescent="0.35">
      <c r="A49" s="61"/>
      <c r="B49" s="55"/>
      <c r="C49" s="15"/>
      <c r="D49" s="16"/>
      <c r="E49" s="16"/>
      <c r="F49" s="16"/>
      <c r="G49" s="71"/>
      <c r="H49" s="16"/>
      <c r="I49" s="17"/>
      <c r="J49" s="306">
        <f t="shared" si="11"/>
        <v>0</v>
      </c>
      <c r="K49" s="300">
        <f t="shared" si="3"/>
        <v>0</v>
      </c>
      <c r="L49" s="301">
        <f t="shared" si="4"/>
        <v>0</v>
      </c>
      <c r="M49" s="302">
        <f t="shared" si="5"/>
        <v>0</v>
      </c>
      <c r="N49" s="302">
        <f t="shared" si="6"/>
        <v>0</v>
      </c>
      <c r="O49" s="302" t="e">
        <f t="shared" si="7"/>
        <v>#DIV/0!</v>
      </c>
      <c r="P49" s="303" t="e">
        <f t="shared" si="8"/>
        <v>#DIV/0!</v>
      </c>
      <c r="Q49" s="301" t="e">
        <f t="shared" si="9"/>
        <v>#DIV/0!</v>
      </c>
      <c r="R49" s="312">
        <f t="shared" si="12"/>
        <v>0</v>
      </c>
      <c r="S49" s="307"/>
      <c r="T49" s="305" t="e">
        <f t="shared" si="10"/>
        <v>#DIV/0!</v>
      </c>
    </row>
    <row r="50" spans="1:23" ht="20.149999999999999" customHeight="1" x14ac:dyDescent="0.35">
      <c r="A50" s="58"/>
      <c r="B50" s="55"/>
      <c r="C50" s="12"/>
      <c r="D50" s="13"/>
      <c r="E50" s="13"/>
      <c r="F50" s="13"/>
      <c r="G50" s="29"/>
      <c r="H50" s="13"/>
      <c r="I50" s="14"/>
      <c r="J50" s="306">
        <f t="shared" si="11"/>
        <v>0</v>
      </c>
      <c r="K50" s="300">
        <f t="shared" si="3"/>
        <v>0</v>
      </c>
      <c r="L50" s="301">
        <f t="shared" si="4"/>
        <v>0</v>
      </c>
      <c r="M50" s="302">
        <f t="shared" si="5"/>
        <v>0</v>
      </c>
      <c r="N50" s="302">
        <f t="shared" si="6"/>
        <v>0</v>
      </c>
      <c r="O50" s="302" t="e">
        <f t="shared" si="7"/>
        <v>#DIV/0!</v>
      </c>
      <c r="P50" s="303" t="e">
        <f t="shared" si="8"/>
        <v>#DIV/0!</v>
      </c>
      <c r="Q50" s="301" t="e">
        <f t="shared" si="9"/>
        <v>#DIV/0!</v>
      </c>
      <c r="R50" s="312">
        <f t="shared" si="12"/>
        <v>0</v>
      </c>
      <c r="S50" s="307"/>
      <c r="T50" s="305" t="e">
        <f t="shared" si="10"/>
        <v>#DIV/0!</v>
      </c>
    </row>
    <row r="51" spans="1:23" ht="20.149999999999999" customHeight="1" x14ac:dyDescent="0.35">
      <c r="A51" s="61"/>
      <c r="B51" s="55"/>
      <c r="C51" s="12"/>
      <c r="D51" s="13"/>
      <c r="E51" s="13"/>
      <c r="F51" s="13"/>
      <c r="G51" s="29"/>
      <c r="H51" s="13"/>
      <c r="I51" s="14"/>
      <c r="J51" s="306">
        <f t="shared" si="11"/>
        <v>0</v>
      </c>
      <c r="K51" s="300">
        <f t="shared" si="3"/>
        <v>0</v>
      </c>
      <c r="L51" s="301">
        <f t="shared" si="4"/>
        <v>0</v>
      </c>
      <c r="M51" s="302">
        <f t="shared" si="5"/>
        <v>0</v>
      </c>
      <c r="N51" s="302">
        <f t="shared" si="6"/>
        <v>0</v>
      </c>
      <c r="O51" s="302" t="e">
        <f t="shared" si="7"/>
        <v>#DIV/0!</v>
      </c>
      <c r="P51" s="303" t="e">
        <f t="shared" si="8"/>
        <v>#DIV/0!</v>
      </c>
      <c r="Q51" s="301" t="e">
        <f t="shared" si="9"/>
        <v>#DIV/0!</v>
      </c>
      <c r="R51" s="312">
        <f t="shared" si="12"/>
        <v>0</v>
      </c>
      <c r="S51" s="307"/>
      <c r="T51" s="305" t="e">
        <f t="shared" si="10"/>
        <v>#DIV/0!</v>
      </c>
    </row>
    <row r="52" spans="1:23" ht="20.149999999999999" customHeight="1" x14ac:dyDescent="0.35">
      <c r="A52" s="61"/>
      <c r="B52" s="55"/>
      <c r="C52" s="12"/>
      <c r="D52" s="13"/>
      <c r="E52" s="13"/>
      <c r="F52" s="13"/>
      <c r="G52" s="29"/>
      <c r="H52" s="13"/>
      <c r="I52" s="14"/>
      <c r="J52" s="306">
        <f t="shared" si="11"/>
        <v>0</v>
      </c>
      <c r="K52" s="300">
        <f t="shared" si="3"/>
        <v>0</v>
      </c>
      <c r="L52" s="301">
        <f t="shared" si="4"/>
        <v>0</v>
      </c>
      <c r="M52" s="302">
        <f t="shared" si="5"/>
        <v>0</v>
      </c>
      <c r="N52" s="302">
        <f t="shared" si="6"/>
        <v>0</v>
      </c>
      <c r="O52" s="302" t="e">
        <f t="shared" si="7"/>
        <v>#DIV/0!</v>
      </c>
      <c r="P52" s="303" t="e">
        <f t="shared" si="8"/>
        <v>#DIV/0!</v>
      </c>
      <c r="Q52" s="301" t="e">
        <f t="shared" si="9"/>
        <v>#DIV/0!</v>
      </c>
      <c r="R52" s="312">
        <f t="shared" si="12"/>
        <v>0</v>
      </c>
      <c r="S52" s="307"/>
      <c r="T52" s="305" t="e">
        <f t="shared" si="10"/>
        <v>#DIV/0!</v>
      </c>
    </row>
    <row r="53" spans="1:23" ht="20.149999999999999" customHeight="1" x14ac:dyDescent="0.35">
      <c r="A53" s="61"/>
      <c r="B53" s="55"/>
      <c r="C53" s="12"/>
      <c r="D53" s="13"/>
      <c r="E53" s="13"/>
      <c r="F53" s="13"/>
      <c r="G53" s="29"/>
      <c r="H53" s="13"/>
      <c r="I53" s="14"/>
      <c r="J53" s="306">
        <f t="shared" si="11"/>
        <v>0</v>
      </c>
      <c r="K53" s="300">
        <f t="shared" si="3"/>
        <v>0</v>
      </c>
      <c r="L53" s="301">
        <f t="shared" si="4"/>
        <v>0</v>
      </c>
      <c r="M53" s="302">
        <f t="shared" si="5"/>
        <v>0</v>
      </c>
      <c r="N53" s="302">
        <f t="shared" si="6"/>
        <v>0</v>
      </c>
      <c r="O53" s="302" t="e">
        <f t="shared" si="7"/>
        <v>#DIV/0!</v>
      </c>
      <c r="P53" s="303" t="e">
        <f t="shared" si="8"/>
        <v>#DIV/0!</v>
      </c>
      <c r="Q53" s="301" t="e">
        <f t="shared" si="9"/>
        <v>#DIV/0!</v>
      </c>
      <c r="R53" s="312">
        <f t="shared" si="12"/>
        <v>0</v>
      </c>
      <c r="S53" s="307"/>
      <c r="T53" s="305" t="e">
        <f t="shared" si="10"/>
        <v>#DIV/0!</v>
      </c>
    </row>
    <row r="54" spans="1:23" ht="20.149999999999999" customHeight="1" x14ac:dyDescent="0.35">
      <c r="A54" s="61"/>
      <c r="B54" s="55"/>
      <c r="C54" s="12"/>
      <c r="D54" s="13"/>
      <c r="E54" s="13"/>
      <c r="F54" s="13"/>
      <c r="G54" s="29"/>
      <c r="H54" s="13"/>
      <c r="I54" s="14"/>
      <c r="J54" s="306">
        <f t="shared" si="11"/>
        <v>0</v>
      </c>
      <c r="K54" s="300">
        <f t="shared" si="3"/>
        <v>0</v>
      </c>
      <c r="L54" s="301">
        <f t="shared" si="4"/>
        <v>0</v>
      </c>
      <c r="M54" s="302">
        <f t="shared" si="5"/>
        <v>0</v>
      </c>
      <c r="N54" s="302">
        <f t="shared" si="6"/>
        <v>0</v>
      </c>
      <c r="O54" s="302" t="e">
        <f t="shared" si="7"/>
        <v>#DIV/0!</v>
      </c>
      <c r="P54" s="303" t="e">
        <f t="shared" si="8"/>
        <v>#DIV/0!</v>
      </c>
      <c r="Q54" s="301" t="e">
        <f t="shared" si="9"/>
        <v>#DIV/0!</v>
      </c>
      <c r="R54" s="312">
        <f t="shared" si="12"/>
        <v>0</v>
      </c>
      <c r="S54" s="307"/>
      <c r="T54" s="305" t="e">
        <f t="shared" si="10"/>
        <v>#DIV/0!</v>
      </c>
    </row>
    <row r="55" spans="1:23" ht="20.149999999999999" customHeight="1" x14ac:dyDescent="0.35">
      <c r="A55" s="61"/>
      <c r="B55" s="55"/>
      <c r="C55" s="12"/>
      <c r="D55" s="13"/>
      <c r="E55" s="13"/>
      <c r="F55" s="13"/>
      <c r="G55" s="29"/>
      <c r="H55" s="13"/>
      <c r="I55" s="14"/>
      <c r="J55" s="306">
        <f t="shared" si="11"/>
        <v>0</v>
      </c>
      <c r="K55" s="300">
        <f t="shared" si="3"/>
        <v>0</v>
      </c>
      <c r="L55" s="301">
        <f t="shared" si="4"/>
        <v>0</v>
      </c>
      <c r="M55" s="302">
        <f t="shared" si="5"/>
        <v>0</v>
      </c>
      <c r="N55" s="302">
        <f t="shared" si="6"/>
        <v>0</v>
      </c>
      <c r="O55" s="302" t="e">
        <f t="shared" si="7"/>
        <v>#DIV/0!</v>
      </c>
      <c r="P55" s="303" t="e">
        <f t="shared" si="8"/>
        <v>#DIV/0!</v>
      </c>
      <c r="Q55" s="301" t="e">
        <f t="shared" si="9"/>
        <v>#DIV/0!</v>
      </c>
      <c r="R55" s="312">
        <f t="shared" si="12"/>
        <v>0</v>
      </c>
      <c r="S55" s="307"/>
      <c r="T55" s="305" t="e">
        <f t="shared" si="10"/>
        <v>#DIV/0!</v>
      </c>
    </row>
    <row r="56" spans="1:23" ht="20.149999999999999" customHeight="1" x14ac:dyDescent="0.35">
      <c r="A56" s="61"/>
      <c r="B56" s="55"/>
      <c r="C56" s="12"/>
      <c r="D56" s="13"/>
      <c r="E56" s="13"/>
      <c r="F56" s="13"/>
      <c r="G56" s="29"/>
      <c r="H56" s="13"/>
      <c r="I56" s="14"/>
      <c r="J56" s="306">
        <f t="shared" si="11"/>
        <v>0</v>
      </c>
      <c r="K56" s="300">
        <f t="shared" si="3"/>
        <v>0</v>
      </c>
      <c r="L56" s="301">
        <f t="shared" si="4"/>
        <v>0</v>
      </c>
      <c r="M56" s="302">
        <f t="shared" si="5"/>
        <v>0</v>
      </c>
      <c r="N56" s="302">
        <f t="shared" si="6"/>
        <v>0</v>
      </c>
      <c r="O56" s="302" t="e">
        <f t="shared" si="7"/>
        <v>#DIV/0!</v>
      </c>
      <c r="P56" s="303" t="e">
        <f t="shared" si="8"/>
        <v>#DIV/0!</v>
      </c>
      <c r="Q56" s="301" t="e">
        <f t="shared" si="9"/>
        <v>#DIV/0!</v>
      </c>
      <c r="R56" s="312">
        <f t="shared" si="12"/>
        <v>0</v>
      </c>
      <c r="S56" s="307"/>
      <c r="T56" s="305" t="e">
        <f t="shared" si="10"/>
        <v>#DIV/0!</v>
      </c>
    </row>
    <row r="57" spans="1:23" ht="20.149999999999999" customHeight="1" x14ac:dyDescent="0.35">
      <c r="A57" s="61"/>
      <c r="B57" s="55"/>
      <c r="C57" s="12"/>
      <c r="D57" s="13"/>
      <c r="E57" s="13"/>
      <c r="F57" s="13"/>
      <c r="G57" s="29"/>
      <c r="H57" s="13"/>
      <c r="I57" s="14"/>
      <c r="J57" s="306">
        <f t="shared" si="11"/>
        <v>0</v>
      </c>
      <c r="K57" s="300">
        <f t="shared" si="3"/>
        <v>0</v>
      </c>
      <c r="L57" s="301">
        <f t="shared" si="4"/>
        <v>0</v>
      </c>
      <c r="M57" s="302">
        <f t="shared" si="5"/>
        <v>0</v>
      </c>
      <c r="N57" s="302">
        <f t="shared" si="6"/>
        <v>0</v>
      </c>
      <c r="O57" s="302" t="e">
        <f t="shared" si="7"/>
        <v>#DIV/0!</v>
      </c>
      <c r="P57" s="303" t="e">
        <f t="shared" si="8"/>
        <v>#DIV/0!</v>
      </c>
      <c r="Q57" s="301" t="e">
        <f t="shared" si="9"/>
        <v>#DIV/0!</v>
      </c>
      <c r="R57" s="312">
        <f t="shared" si="12"/>
        <v>0</v>
      </c>
      <c r="S57" s="307"/>
      <c r="T57" s="305" t="e">
        <f t="shared" si="10"/>
        <v>#DIV/0!</v>
      </c>
    </row>
    <row r="58" spans="1:23" ht="20.149999999999999" customHeight="1" x14ac:dyDescent="0.35">
      <c r="A58" s="61"/>
      <c r="B58" s="55"/>
      <c r="C58" s="12"/>
      <c r="D58" s="13"/>
      <c r="E58" s="13"/>
      <c r="F58" s="13"/>
      <c r="G58" s="29"/>
      <c r="H58" s="13"/>
      <c r="I58" s="14"/>
      <c r="J58" s="306">
        <f t="shared" si="11"/>
        <v>0</v>
      </c>
      <c r="K58" s="300">
        <f t="shared" si="3"/>
        <v>0</v>
      </c>
      <c r="L58" s="301">
        <f t="shared" si="4"/>
        <v>0</v>
      </c>
      <c r="M58" s="302">
        <f t="shared" si="5"/>
        <v>0</v>
      </c>
      <c r="N58" s="302">
        <f t="shared" si="6"/>
        <v>0</v>
      </c>
      <c r="O58" s="302" t="e">
        <f t="shared" si="7"/>
        <v>#DIV/0!</v>
      </c>
      <c r="P58" s="303" t="e">
        <f t="shared" si="8"/>
        <v>#DIV/0!</v>
      </c>
      <c r="Q58" s="301" t="e">
        <f t="shared" si="9"/>
        <v>#DIV/0!</v>
      </c>
      <c r="R58" s="312">
        <f t="shared" si="12"/>
        <v>0</v>
      </c>
      <c r="S58" s="307"/>
      <c r="T58" s="305" t="e">
        <f t="shared" si="10"/>
        <v>#DIV/0!</v>
      </c>
    </row>
    <row r="59" spans="1:23" ht="20.149999999999999" customHeight="1" x14ac:dyDescent="0.35">
      <c r="A59" s="61"/>
      <c r="B59" s="55"/>
      <c r="C59" s="12"/>
      <c r="D59" s="13"/>
      <c r="E59" s="13"/>
      <c r="F59" s="13"/>
      <c r="G59" s="29"/>
      <c r="H59" s="13"/>
      <c r="I59" s="14"/>
      <c r="J59" s="306">
        <f t="shared" si="11"/>
        <v>0</v>
      </c>
      <c r="K59" s="300">
        <f t="shared" si="3"/>
        <v>0</v>
      </c>
      <c r="L59" s="301">
        <f t="shared" si="4"/>
        <v>0</v>
      </c>
      <c r="M59" s="302">
        <f t="shared" si="5"/>
        <v>0</v>
      </c>
      <c r="N59" s="302">
        <f t="shared" si="6"/>
        <v>0</v>
      </c>
      <c r="O59" s="302" t="e">
        <f t="shared" si="7"/>
        <v>#DIV/0!</v>
      </c>
      <c r="P59" s="303" t="e">
        <f t="shared" si="8"/>
        <v>#DIV/0!</v>
      </c>
      <c r="Q59" s="301" t="e">
        <f t="shared" si="9"/>
        <v>#DIV/0!</v>
      </c>
      <c r="R59" s="312">
        <f t="shared" si="12"/>
        <v>0</v>
      </c>
      <c r="S59" s="307"/>
      <c r="T59" s="305" t="e">
        <f t="shared" si="10"/>
        <v>#DIV/0!</v>
      </c>
    </row>
    <row r="60" spans="1:23" ht="20.149999999999999" customHeight="1" thickBot="1" x14ac:dyDescent="0.4">
      <c r="A60" s="63"/>
      <c r="B60" s="56"/>
      <c r="C60" s="18"/>
      <c r="D60" s="19"/>
      <c r="E60" s="19"/>
      <c r="F60" s="74"/>
      <c r="G60" s="72"/>
      <c r="H60" s="19"/>
      <c r="I60" s="20"/>
      <c r="J60" s="306">
        <f t="shared" si="11"/>
        <v>0</v>
      </c>
      <c r="K60" s="300">
        <f t="shared" si="3"/>
        <v>0</v>
      </c>
      <c r="L60" s="308">
        <f t="shared" si="4"/>
        <v>0</v>
      </c>
      <c r="M60" s="302">
        <f t="shared" si="5"/>
        <v>0</v>
      </c>
      <c r="N60" s="302">
        <f t="shared" si="6"/>
        <v>0</v>
      </c>
      <c r="O60" s="302" t="e">
        <f t="shared" si="7"/>
        <v>#DIV/0!</v>
      </c>
      <c r="P60" s="309" t="e">
        <f t="shared" si="8"/>
        <v>#DIV/0!</v>
      </c>
      <c r="Q60" s="301" t="e">
        <f t="shared" si="9"/>
        <v>#DIV/0!</v>
      </c>
      <c r="R60" s="313">
        <f t="shared" si="12"/>
        <v>0</v>
      </c>
      <c r="S60" s="310"/>
      <c r="T60" s="305" t="e">
        <f t="shared" si="10"/>
        <v>#DIV/0!</v>
      </c>
    </row>
    <row r="61" spans="1:23" s="98" customFormat="1" ht="30.75" customHeight="1" thickBot="1" x14ac:dyDescent="0.3">
      <c r="A61" s="492" t="s">
        <v>2</v>
      </c>
      <c r="B61" s="493"/>
      <c r="C61" s="90">
        <f t="shared" ref="C61:I61" si="13">SUM(C13:C60)</f>
        <v>8</v>
      </c>
      <c r="D61" s="91">
        <f t="shared" si="13"/>
        <v>9</v>
      </c>
      <c r="E61" s="91">
        <f t="shared" si="13"/>
        <v>70</v>
      </c>
      <c r="F61" s="92">
        <f t="shared" si="13"/>
        <v>50</v>
      </c>
      <c r="G61" s="91">
        <f t="shared" si="13"/>
        <v>0</v>
      </c>
      <c r="H61" s="91">
        <f t="shared" si="13"/>
        <v>0</v>
      </c>
      <c r="I61" s="92">
        <f t="shared" si="13"/>
        <v>0</v>
      </c>
      <c r="J61" s="93">
        <f>SUM(G13:G60)</f>
        <v>0</v>
      </c>
      <c r="K61" s="89">
        <f>SUM(D61:H61)/J12</f>
        <v>0.85999999999999988</v>
      </c>
      <c r="L61" s="94">
        <f t="shared" ref="L61:Q61" si="14">SUM(D61/D12)</f>
        <v>0.9</v>
      </c>
      <c r="M61" s="95">
        <f t="shared" si="14"/>
        <v>1</v>
      </c>
      <c r="N61" s="138">
        <f t="shared" si="14"/>
        <v>0.7142857142857143</v>
      </c>
      <c r="O61" s="138" t="e">
        <f t="shared" si="14"/>
        <v>#DIV/0!</v>
      </c>
      <c r="P61" s="138" t="e">
        <f t="shared" si="14"/>
        <v>#DIV/0!</v>
      </c>
      <c r="Q61" s="94" t="e">
        <f t="shared" si="14"/>
        <v>#DIV/0!</v>
      </c>
      <c r="R61" s="314">
        <f t="shared" si="12"/>
        <v>0</v>
      </c>
      <c r="S61" s="97">
        <f>SUM(S16:S60)</f>
        <v>0</v>
      </c>
      <c r="T61" s="96" t="e">
        <f t="shared" si="10"/>
        <v>#DIV/0!</v>
      </c>
      <c r="U61" s="123"/>
      <c r="V61" s="123"/>
      <c r="W61" s="123"/>
    </row>
    <row r="62" spans="1:23" s="111" customFormat="1" ht="19.5" customHeight="1" x14ac:dyDescent="0.3">
      <c r="B62" s="124"/>
      <c r="C62" s="124"/>
      <c r="D62" s="124"/>
      <c r="E62" s="124"/>
      <c r="F62" s="124"/>
      <c r="G62" s="113"/>
      <c r="H62" s="124"/>
      <c r="I62" s="124"/>
      <c r="J62" s="124"/>
      <c r="K62" s="124"/>
    </row>
    <row r="63" spans="1:23" s="78" customFormat="1" ht="21" customHeight="1" x14ac:dyDescent="0.25">
      <c r="A63" s="494" t="s">
        <v>138</v>
      </c>
      <c r="B63" s="495"/>
      <c r="C63" s="495"/>
      <c r="D63" s="496"/>
      <c r="E63" s="126"/>
      <c r="F63" s="118"/>
      <c r="G63" s="118"/>
      <c r="H63" s="118"/>
      <c r="I63" s="118"/>
      <c r="J63" s="118"/>
      <c r="K63" s="115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</row>
    <row r="64" spans="1:23" s="78" customFormat="1" ht="15.5" x14ac:dyDescent="0.25">
      <c r="A64" s="499" t="s">
        <v>140</v>
      </c>
      <c r="B64" s="500"/>
      <c r="C64" s="486" t="s">
        <v>143</v>
      </c>
      <c r="D64" s="486"/>
      <c r="E64" s="126"/>
      <c r="F64" s="118"/>
      <c r="G64" s="127"/>
      <c r="H64" s="118"/>
      <c r="I64" s="118"/>
      <c r="J64" s="118"/>
      <c r="K64" s="115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</row>
    <row r="65" spans="1:23" s="78" customFormat="1" ht="15.5" x14ac:dyDescent="0.25">
      <c r="A65" s="485" t="s">
        <v>166</v>
      </c>
      <c r="B65" s="485"/>
      <c r="C65" s="486">
        <f>SUM(S61*O11)</f>
        <v>0</v>
      </c>
      <c r="D65" s="486"/>
      <c r="E65" s="127"/>
      <c r="F65" s="127"/>
      <c r="G65" s="114"/>
      <c r="H65" s="127"/>
      <c r="I65" s="127"/>
      <c r="J65" s="127"/>
      <c r="K65" s="115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</row>
    <row r="66" spans="1:23" s="78" customFormat="1" ht="18.5" x14ac:dyDescent="0.25">
      <c r="A66" s="487"/>
      <c r="B66" s="487"/>
      <c r="C66" s="450"/>
      <c r="D66" s="450"/>
      <c r="E66" s="102"/>
      <c r="F66" s="494" t="s">
        <v>169</v>
      </c>
      <c r="G66" s="495"/>
      <c r="H66" s="495"/>
      <c r="I66" s="495"/>
      <c r="J66" s="495"/>
      <c r="K66" s="495"/>
      <c r="L66" s="495"/>
      <c r="M66" s="496"/>
      <c r="N66" s="102"/>
      <c r="O66" s="102"/>
      <c r="P66" s="102"/>
      <c r="Q66" s="102"/>
      <c r="R66" s="102"/>
      <c r="S66" s="102"/>
      <c r="T66" s="102"/>
      <c r="U66" s="102"/>
      <c r="V66" s="102"/>
      <c r="W66" s="102"/>
    </row>
    <row r="67" spans="1:23" s="78" customFormat="1" ht="18.5" x14ac:dyDescent="0.25">
      <c r="A67" s="499" t="s">
        <v>141</v>
      </c>
      <c r="B67" s="500"/>
      <c r="C67" s="450" t="s">
        <v>143</v>
      </c>
      <c r="D67" s="450"/>
      <c r="E67" s="102"/>
      <c r="F67" s="508" t="s">
        <v>170</v>
      </c>
      <c r="G67" s="509"/>
      <c r="H67" s="509"/>
      <c r="I67" s="509"/>
      <c r="J67" s="509"/>
      <c r="K67" s="509"/>
      <c r="L67" s="510"/>
      <c r="M67" s="128" t="e">
        <f>SUM(C68/C69)</f>
        <v>#DIV/0!</v>
      </c>
      <c r="N67" s="102"/>
      <c r="O67" s="129"/>
      <c r="P67" s="102"/>
      <c r="Q67" s="102"/>
      <c r="R67" s="102"/>
      <c r="S67" s="102"/>
      <c r="T67" s="102"/>
      <c r="U67" s="102"/>
      <c r="V67" s="102"/>
      <c r="W67" s="102"/>
    </row>
    <row r="68" spans="1:23" s="78" customFormat="1" ht="18.5" x14ac:dyDescent="0.25">
      <c r="A68" s="485" t="s">
        <v>189</v>
      </c>
      <c r="B68" s="485"/>
      <c r="C68" s="511"/>
      <c r="D68" s="511"/>
      <c r="E68" s="116"/>
      <c r="F68" s="508" t="s">
        <v>171</v>
      </c>
      <c r="G68" s="509"/>
      <c r="H68" s="509"/>
      <c r="I68" s="509"/>
      <c r="J68" s="509"/>
      <c r="K68" s="509"/>
      <c r="L68" s="510"/>
      <c r="M68" s="130" t="e">
        <f>SUM(C68-J61)/C68</f>
        <v>#DIV/0!</v>
      </c>
      <c r="N68" s="102"/>
      <c r="O68" s="131"/>
      <c r="P68" s="102"/>
      <c r="Q68" s="102"/>
      <c r="R68" s="102"/>
      <c r="S68" s="102"/>
      <c r="T68" s="102"/>
      <c r="U68" s="102"/>
      <c r="V68" s="102"/>
      <c r="W68" s="102"/>
    </row>
    <row r="69" spans="1:23" s="78" customFormat="1" ht="18.5" x14ac:dyDescent="0.25">
      <c r="A69" s="485" t="s">
        <v>167</v>
      </c>
      <c r="B69" s="485"/>
      <c r="C69" s="505"/>
      <c r="D69" s="505"/>
      <c r="E69" s="102"/>
      <c r="F69" s="508" t="s">
        <v>148</v>
      </c>
      <c r="G69" s="509"/>
      <c r="H69" s="509"/>
      <c r="I69" s="509"/>
      <c r="J69" s="509"/>
      <c r="K69" s="509"/>
      <c r="L69" s="510"/>
      <c r="M69" s="132" t="e">
        <f>SUM(C70/S61)</f>
        <v>#DIV/0!</v>
      </c>
      <c r="N69" s="102"/>
      <c r="O69" s="133"/>
      <c r="P69" s="102"/>
      <c r="Q69" s="102"/>
      <c r="R69" s="102"/>
      <c r="S69" s="102"/>
      <c r="T69" s="102"/>
      <c r="U69" s="102"/>
      <c r="V69" s="102"/>
      <c r="W69" s="102"/>
    </row>
    <row r="70" spans="1:23" s="78" customFormat="1" ht="18.5" x14ac:dyDescent="0.25">
      <c r="A70" s="485" t="s">
        <v>107</v>
      </c>
      <c r="B70" s="485"/>
      <c r="C70" s="511"/>
      <c r="D70" s="511"/>
      <c r="E70" s="102"/>
      <c r="F70" s="508" t="s">
        <v>172</v>
      </c>
      <c r="G70" s="509"/>
      <c r="H70" s="509"/>
      <c r="I70" s="509"/>
      <c r="J70" s="509"/>
      <c r="K70" s="509"/>
      <c r="L70" s="510"/>
      <c r="M70" s="134" t="e">
        <f>T61</f>
        <v>#DIV/0!</v>
      </c>
      <c r="N70" s="102"/>
      <c r="O70" s="135"/>
      <c r="P70" s="102"/>
      <c r="Q70" s="102"/>
      <c r="R70" s="102"/>
      <c r="S70" s="102"/>
      <c r="T70" s="102"/>
      <c r="U70" s="102"/>
      <c r="V70" s="102"/>
      <c r="W70" s="102"/>
    </row>
    <row r="71" spans="1:23" s="78" customFormat="1" ht="15.5" x14ac:dyDescent="0.25">
      <c r="A71" s="485" t="s">
        <v>168</v>
      </c>
      <c r="B71" s="485"/>
      <c r="C71" s="505"/>
      <c r="D71" s="505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</row>
    <row r="72" spans="1:23" s="111" customFormat="1" ht="18" customHeight="1" x14ac:dyDescent="0.3"/>
    <row r="73" spans="1:23" ht="20.25" customHeight="1" x14ac:dyDescent="0.45">
      <c r="A73" s="506" t="s">
        <v>109</v>
      </c>
      <c r="B73" s="507"/>
      <c r="C73" s="136"/>
      <c r="D73" s="136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3" ht="52.25" customHeight="1" x14ac:dyDescent="0.3">
      <c r="A74" s="522"/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4"/>
    </row>
    <row r="75" spans="1:23" ht="52.25" customHeight="1" x14ac:dyDescent="0.3">
      <c r="A75" s="525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526"/>
      <c r="Q75" s="526"/>
      <c r="R75" s="526"/>
      <c r="S75" s="526"/>
      <c r="T75" s="527"/>
    </row>
    <row r="76" spans="1:23" s="111" customFormat="1" ht="20.149999999999999" customHeight="1" x14ac:dyDescent="0.3"/>
    <row r="77" spans="1:23" s="111" customFormat="1" ht="20.149999999999999" customHeight="1" x14ac:dyDescent="0.3"/>
    <row r="78" spans="1:23" s="111" customFormat="1" ht="20.149999999999999" customHeight="1" x14ac:dyDescent="0.3"/>
    <row r="79" spans="1:23" s="111" customFormat="1" ht="20.149999999999999" customHeight="1" x14ac:dyDescent="0.3"/>
    <row r="80" spans="1:23" s="111" customFormat="1" ht="20.149999999999999" customHeight="1" x14ac:dyDescent="0.3"/>
    <row r="81" s="111" customFormat="1" ht="20.149999999999999" customHeight="1" x14ac:dyDescent="0.3"/>
    <row r="82" s="111" customFormat="1" ht="20.149999999999999" customHeight="1" x14ac:dyDescent="0.3"/>
    <row r="83" ht="20.149999999999999" customHeight="1" x14ac:dyDescent="0.3"/>
    <row r="84" ht="20.149999999999999" customHeight="1" x14ac:dyDescent="0.3"/>
    <row r="85" ht="20.149999999999999" customHeight="1" x14ac:dyDescent="0.3"/>
    <row r="86" ht="20.149999999999999" customHeight="1" x14ac:dyDescent="0.3"/>
    <row r="87" ht="20.149999999999999" customHeight="1" x14ac:dyDescent="0.3"/>
    <row r="88" ht="20.149999999999999" customHeight="1" x14ac:dyDescent="0.3"/>
    <row r="89" ht="20.149999999999999" customHeight="1" x14ac:dyDescent="0.3"/>
    <row r="90" ht="20.149999999999999" customHeight="1" x14ac:dyDescent="0.3"/>
    <row r="91" ht="20.149999999999999" customHeight="1" x14ac:dyDescent="0.3"/>
    <row r="92" ht="20.149999999999999" customHeight="1" x14ac:dyDescent="0.3"/>
    <row r="93" ht="20.149999999999999" customHeight="1" x14ac:dyDescent="0.3"/>
    <row r="94" ht="20.149999999999999" customHeight="1" x14ac:dyDescent="0.3"/>
    <row r="95" ht="20.149999999999999" customHeight="1" x14ac:dyDescent="0.3"/>
    <row r="96" ht="20.149999999999999" customHeight="1" x14ac:dyDescent="0.3"/>
    <row r="97" ht="20.149999999999999" customHeight="1" x14ac:dyDescent="0.3"/>
    <row r="98" ht="20.149999999999999" customHeight="1" x14ac:dyDescent="0.3"/>
    <row r="99" ht="20.149999999999999" customHeight="1" x14ac:dyDescent="0.3"/>
    <row r="100" ht="20.149999999999999" customHeight="1" x14ac:dyDescent="0.3"/>
    <row r="101" ht="20.149999999999999" customHeight="1" x14ac:dyDescent="0.3"/>
    <row r="102" ht="20.149999999999999" customHeight="1" x14ac:dyDescent="0.3"/>
    <row r="103" ht="20.149999999999999" customHeight="1" x14ac:dyDescent="0.3"/>
    <row r="104" ht="20.149999999999999" customHeight="1" x14ac:dyDescent="0.3"/>
    <row r="105" ht="20.149999999999999" customHeight="1" x14ac:dyDescent="0.3"/>
    <row r="106" ht="20.149999999999999" customHeight="1" x14ac:dyDescent="0.3"/>
    <row r="107" ht="20.149999999999999" customHeight="1" x14ac:dyDescent="0.3"/>
    <row r="108" ht="20.149999999999999" customHeight="1" x14ac:dyDescent="0.3"/>
    <row r="109" ht="20.149999999999999" customHeight="1" x14ac:dyDescent="0.3"/>
    <row r="110" ht="20.149999999999999" customHeight="1" x14ac:dyDescent="0.3"/>
    <row r="111" ht="20.149999999999999" customHeight="1" x14ac:dyDescent="0.3"/>
    <row r="112" ht="20.149999999999999" customHeight="1" x14ac:dyDescent="0.3"/>
    <row r="113" ht="20.149999999999999" customHeight="1" x14ac:dyDescent="0.3"/>
    <row r="114" ht="20.149999999999999" customHeight="1" x14ac:dyDescent="0.3"/>
    <row r="115" ht="20.149999999999999" customHeight="1" x14ac:dyDescent="0.3"/>
    <row r="116" ht="20.149999999999999" customHeight="1" x14ac:dyDescent="0.3"/>
    <row r="117" ht="20.149999999999999" customHeight="1" x14ac:dyDescent="0.3"/>
    <row r="118" ht="20.149999999999999" customHeight="1" x14ac:dyDescent="0.3"/>
    <row r="119" ht="20.149999999999999" customHeight="1" x14ac:dyDescent="0.3"/>
    <row r="120" ht="20.149999999999999" customHeight="1" x14ac:dyDescent="0.3"/>
    <row r="121" ht="20.149999999999999" customHeight="1" x14ac:dyDescent="0.3"/>
    <row r="122" ht="20.149999999999999" customHeight="1" x14ac:dyDescent="0.3"/>
    <row r="123" ht="20.149999999999999" customHeight="1" x14ac:dyDescent="0.3"/>
    <row r="124" ht="20.149999999999999" customHeight="1" x14ac:dyDescent="0.3"/>
    <row r="125" ht="20.149999999999999" customHeight="1" x14ac:dyDescent="0.3"/>
    <row r="126" ht="20.149999999999999" customHeight="1" x14ac:dyDescent="0.3"/>
    <row r="127" ht="20.149999999999999" customHeight="1" x14ac:dyDescent="0.3"/>
    <row r="128" ht="20.149999999999999" customHeight="1" x14ac:dyDescent="0.3"/>
    <row r="129" ht="20.149999999999999" customHeight="1" x14ac:dyDescent="0.3"/>
    <row r="130" ht="20.149999999999999" customHeight="1" x14ac:dyDescent="0.3"/>
    <row r="131" ht="20.149999999999999" customHeight="1" x14ac:dyDescent="0.3"/>
    <row r="132" ht="20.149999999999999" customHeight="1" x14ac:dyDescent="0.3"/>
    <row r="133" ht="20.149999999999999" customHeight="1" x14ac:dyDescent="0.3"/>
    <row r="134" ht="20.149999999999999" customHeight="1" x14ac:dyDescent="0.3"/>
    <row r="135" ht="20.149999999999999" customHeight="1" x14ac:dyDescent="0.3"/>
    <row r="136" ht="20.149999999999999" customHeight="1" x14ac:dyDescent="0.3"/>
    <row r="137" ht="20.149999999999999" customHeight="1" x14ac:dyDescent="0.3"/>
    <row r="138" ht="20.149999999999999" customHeight="1" x14ac:dyDescent="0.3"/>
    <row r="139" ht="20.149999999999999" customHeight="1" x14ac:dyDescent="0.3"/>
    <row r="140" ht="20.149999999999999" customHeight="1" x14ac:dyDescent="0.3"/>
    <row r="141" ht="20.149999999999999" customHeight="1" x14ac:dyDescent="0.3"/>
    <row r="142" ht="20.149999999999999" customHeight="1" x14ac:dyDescent="0.3"/>
    <row r="143" ht="20.149999999999999" customHeight="1" x14ac:dyDescent="0.3"/>
    <row r="144" ht="20.149999999999999" customHeight="1" x14ac:dyDescent="0.3"/>
    <row r="145" ht="20.149999999999999" customHeight="1" x14ac:dyDescent="0.3"/>
    <row r="146" ht="20.149999999999999" customHeight="1" x14ac:dyDescent="0.3"/>
    <row r="147" ht="20.149999999999999" customHeight="1" x14ac:dyDescent="0.3"/>
    <row r="148" ht="20.149999999999999" customHeight="1" x14ac:dyDescent="0.3"/>
    <row r="149" ht="20.149999999999999" customHeight="1" x14ac:dyDescent="0.3"/>
    <row r="150" ht="20.149999999999999" customHeight="1" x14ac:dyDescent="0.3"/>
    <row r="151" ht="20.149999999999999" customHeight="1" x14ac:dyDescent="0.3"/>
    <row r="152" ht="20.149999999999999" customHeight="1" x14ac:dyDescent="0.3"/>
    <row r="153" ht="20.149999999999999" customHeight="1" x14ac:dyDescent="0.3"/>
    <row r="154" ht="20.149999999999999" customHeight="1" x14ac:dyDescent="0.3"/>
    <row r="155" ht="20.149999999999999" customHeight="1" x14ac:dyDescent="0.3"/>
    <row r="156" ht="20.149999999999999" customHeight="1" x14ac:dyDescent="0.3"/>
    <row r="157" ht="20.149999999999999" customHeight="1" x14ac:dyDescent="0.3"/>
    <row r="158" ht="20.149999999999999" customHeight="1" x14ac:dyDescent="0.3"/>
    <row r="159" ht="20.149999999999999" customHeight="1" x14ac:dyDescent="0.3"/>
    <row r="160" ht="20.149999999999999" customHeight="1" x14ac:dyDescent="0.3"/>
    <row r="161" ht="20.149999999999999" customHeight="1" x14ac:dyDescent="0.3"/>
    <row r="162" ht="20.149999999999999" customHeight="1" x14ac:dyDescent="0.3"/>
    <row r="163" ht="20.149999999999999" customHeight="1" x14ac:dyDescent="0.3"/>
    <row r="164" ht="20.149999999999999" customHeight="1" x14ac:dyDescent="0.3"/>
    <row r="165" ht="20.149999999999999" customHeight="1" x14ac:dyDescent="0.3"/>
    <row r="166" ht="20.149999999999999" customHeight="1" x14ac:dyDescent="0.3"/>
    <row r="167" ht="20.149999999999999" customHeight="1" x14ac:dyDescent="0.3"/>
    <row r="168" ht="20.149999999999999" customHeight="1" x14ac:dyDescent="0.3"/>
    <row r="169" ht="20.149999999999999" customHeight="1" x14ac:dyDescent="0.3"/>
    <row r="170" ht="20.149999999999999" customHeight="1" x14ac:dyDescent="0.3"/>
    <row r="171" ht="20.149999999999999" customHeight="1" x14ac:dyDescent="0.3"/>
    <row r="172" ht="20.149999999999999" customHeight="1" x14ac:dyDescent="0.3"/>
    <row r="173" ht="20.149999999999999" customHeight="1" x14ac:dyDescent="0.3"/>
    <row r="174" ht="20.149999999999999" customHeight="1" x14ac:dyDescent="0.3"/>
    <row r="175" ht="20.149999999999999" customHeight="1" x14ac:dyDescent="0.3"/>
    <row r="176" ht="20.149999999999999" customHeight="1" x14ac:dyDescent="0.3"/>
    <row r="177" ht="20.149999999999999" customHeight="1" x14ac:dyDescent="0.3"/>
    <row r="178" ht="20.149999999999999" customHeight="1" x14ac:dyDescent="0.3"/>
    <row r="179" ht="20.149999999999999" customHeight="1" x14ac:dyDescent="0.3"/>
    <row r="180" ht="20.149999999999999" customHeight="1" x14ac:dyDescent="0.3"/>
    <row r="181" ht="20.149999999999999" customHeight="1" x14ac:dyDescent="0.3"/>
    <row r="182" ht="20.149999999999999" customHeight="1" x14ac:dyDescent="0.3"/>
    <row r="183" ht="20.149999999999999" customHeight="1" x14ac:dyDescent="0.3"/>
    <row r="184" ht="20.149999999999999" customHeight="1" x14ac:dyDescent="0.3"/>
    <row r="185" ht="20.149999999999999" customHeight="1" x14ac:dyDescent="0.3"/>
    <row r="186" ht="20.149999999999999" customHeight="1" x14ac:dyDescent="0.3"/>
    <row r="187" ht="20.149999999999999" customHeight="1" x14ac:dyDescent="0.3"/>
    <row r="188" ht="20.149999999999999" customHeight="1" x14ac:dyDescent="0.3"/>
    <row r="189" ht="20.149999999999999" customHeight="1" x14ac:dyDescent="0.3"/>
    <row r="190" ht="20.149999999999999" customHeight="1" x14ac:dyDescent="0.3"/>
    <row r="191" ht="20.149999999999999" customHeight="1" x14ac:dyDescent="0.3"/>
    <row r="192" ht="20.149999999999999" customHeight="1" x14ac:dyDescent="0.3"/>
    <row r="193" ht="20.149999999999999" customHeight="1" x14ac:dyDescent="0.3"/>
    <row r="194" ht="20.149999999999999" customHeight="1" x14ac:dyDescent="0.3"/>
    <row r="195" ht="20.149999999999999" customHeight="1" x14ac:dyDescent="0.3"/>
    <row r="196" ht="20.149999999999999" customHeight="1" x14ac:dyDescent="0.3"/>
    <row r="197" ht="20.149999999999999" customHeight="1" x14ac:dyDescent="0.3"/>
    <row r="198" ht="20.149999999999999" customHeight="1" x14ac:dyDescent="0.3"/>
    <row r="199" ht="20.149999999999999" customHeight="1" x14ac:dyDescent="0.3"/>
    <row r="200" ht="20.149999999999999" customHeight="1" x14ac:dyDescent="0.3"/>
    <row r="201" ht="20.149999999999999" customHeight="1" x14ac:dyDescent="0.3"/>
    <row r="202" ht="20.149999999999999" customHeight="1" x14ac:dyDescent="0.3"/>
    <row r="203" ht="20.149999999999999" customHeight="1" x14ac:dyDescent="0.3"/>
    <row r="204" ht="20.149999999999999" customHeight="1" x14ac:dyDescent="0.3"/>
    <row r="205" ht="20.149999999999999" customHeight="1" x14ac:dyDescent="0.3"/>
    <row r="206" ht="20.149999999999999" customHeight="1" x14ac:dyDescent="0.3"/>
    <row r="207" ht="20.149999999999999" customHeight="1" x14ac:dyDescent="0.3"/>
    <row r="208" ht="20.149999999999999" customHeight="1" x14ac:dyDescent="0.3"/>
    <row r="209" ht="20.149999999999999" customHeight="1" x14ac:dyDescent="0.3"/>
    <row r="210" ht="20.149999999999999" customHeight="1" x14ac:dyDescent="0.3"/>
    <row r="211" ht="20.149999999999999" customHeight="1" x14ac:dyDescent="0.3"/>
    <row r="212" ht="20.149999999999999" customHeight="1" x14ac:dyDescent="0.3"/>
    <row r="213" ht="20.149999999999999" customHeight="1" x14ac:dyDescent="0.3"/>
    <row r="214" ht="20.149999999999999" customHeight="1" x14ac:dyDescent="0.3"/>
    <row r="215" ht="20.149999999999999" customHeight="1" x14ac:dyDescent="0.3"/>
    <row r="216" ht="20.149999999999999" customHeight="1" x14ac:dyDescent="0.3"/>
    <row r="217" ht="20.149999999999999" customHeight="1" x14ac:dyDescent="0.3"/>
    <row r="218" ht="20.149999999999999" customHeight="1" x14ac:dyDescent="0.3"/>
    <row r="219" ht="20.149999999999999" customHeight="1" x14ac:dyDescent="0.3"/>
    <row r="220" ht="20.149999999999999" customHeight="1" x14ac:dyDescent="0.3"/>
    <row r="221" ht="20.149999999999999" customHeight="1" x14ac:dyDescent="0.3"/>
    <row r="222" ht="20.149999999999999" customHeight="1" x14ac:dyDescent="0.3"/>
    <row r="223" ht="20.149999999999999" customHeight="1" x14ac:dyDescent="0.3"/>
    <row r="224" ht="20.149999999999999" customHeight="1" x14ac:dyDescent="0.3"/>
    <row r="225" ht="20.149999999999999" customHeight="1" x14ac:dyDescent="0.3"/>
    <row r="226" ht="20.149999999999999" customHeight="1" x14ac:dyDescent="0.3"/>
    <row r="227" ht="20.149999999999999" customHeight="1" x14ac:dyDescent="0.3"/>
    <row r="228" ht="20.149999999999999" customHeight="1" x14ac:dyDescent="0.3"/>
    <row r="229" ht="20.149999999999999" customHeight="1" x14ac:dyDescent="0.3"/>
    <row r="230" ht="20.149999999999999" customHeight="1" x14ac:dyDescent="0.3"/>
    <row r="231" ht="20.149999999999999" customHeight="1" x14ac:dyDescent="0.3"/>
    <row r="232" ht="20.149999999999999" customHeight="1" x14ac:dyDescent="0.3"/>
    <row r="233" ht="20.149999999999999" customHeight="1" x14ac:dyDescent="0.3"/>
    <row r="234" ht="20.149999999999999" customHeight="1" x14ac:dyDescent="0.3"/>
    <row r="235" ht="20.149999999999999" customHeight="1" x14ac:dyDescent="0.3"/>
    <row r="236" ht="20.149999999999999" customHeight="1" x14ac:dyDescent="0.3"/>
    <row r="237" ht="20.149999999999999" customHeight="1" x14ac:dyDescent="0.3"/>
    <row r="238" ht="20.149999999999999" customHeight="1" x14ac:dyDescent="0.3"/>
    <row r="239" ht="20.149999999999999" customHeight="1" x14ac:dyDescent="0.3"/>
    <row r="240" ht="20.149999999999999" customHeight="1" x14ac:dyDescent="0.3"/>
    <row r="241" ht="20.149999999999999" customHeight="1" x14ac:dyDescent="0.3"/>
    <row r="242" ht="20.149999999999999" customHeight="1" x14ac:dyDescent="0.3"/>
    <row r="243" ht="20.149999999999999" customHeight="1" x14ac:dyDescent="0.3"/>
    <row r="244" ht="20.149999999999999" customHeight="1" x14ac:dyDescent="0.3"/>
    <row r="245" ht="20.149999999999999" customHeight="1" x14ac:dyDescent="0.3"/>
    <row r="246" ht="20.149999999999999" customHeight="1" x14ac:dyDescent="0.3"/>
    <row r="247" ht="20.149999999999999" customHeight="1" x14ac:dyDescent="0.3"/>
    <row r="248" ht="20.149999999999999" customHeight="1" x14ac:dyDescent="0.3"/>
    <row r="249" ht="20.149999999999999" customHeight="1" x14ac:dyDescent="0.3"/>
    <row r="250" ht="20.149999999999999" customHeight="1" x14ac:dyDescent="0.3"/>
    <row r="251" ht="20.149999999999999" customHeight="1" x14ac:dyDescent="0.3"/>
    <row r="252" ht="20.149999999999999" customHeight="1" x14ac:dyDescent="0.3"/>
    <row r="253" ht="20.149999999999999" customHeight="1" x14ac:dyDescent="0.3"/>
    <row r="254" ht="20.149999999999999" customHeight="1" x14ac:dyDescent="0.3"/>
    <row r="255" ht="20.149999999999999" customHeight="1" x14ac:dyDescent="0.3"/>
    <row r="256" ht="20.149999999999999" customHeight="1" x14ac:dyDescent="0.3"/>
    <row r="257" ht="20.149999999999999" customHeight="1" x14ac:dyDescent="0.3"/>
    <row r="258" ht="20.149999999999999" customHeight="1" x14ac:dyDescent="0.3"/>
    <row r="259" ht="20.149999999999999" customHeight="1" x14ac:dyDescent="0.3"/>
    <row r="260" ht="20.149999999999999" customHeight="1" x14ac:dyDescent="0.3"/>
    <row r="261" ht="20.149999999999999" customHeight="1" x14ac:dyDescent="0.3"/>
    <row r="262" ht="20.149999999999999" customHeight="1" x14ac:dyDescent="0.3"/>
    <row r="263" ht="20.149999999999999" customHeight="1" x14ac:dyDescent="0.3"/>
    <row r="264" ht="20.149999999999999" customHeight="1" x14ac:dyDescent="0.3"/>
    <row r="265" ht="20.149999999999999" customHeight="1" x14ac:dyDescent="0.3"/>
    <row r="266" ht="20.149999999999999" customHeight="1" x14ac:dyDescent="0.3"/>
    <row r="267" ht="20.149999999999999" customHeight="1" x14ac:dyDescent="0.3"/>
    <row r="268" ht="20.149999999999999" customHeight="1" x14ac:dyDescent="0.3"/>
    <row r="269" ht="20.149999999999999" customHeight="1" x14ac:dyDescent="0.3"/>
    <row r="270" ht="20.149999999999999" customHeight="1" x14ac:dyDescent="0.3"/>
    <row r="271" ht="20.149999999999999" customHeight="1" x14ac:dyDescent="0.3"/>
    <row r="272" ht="20.149999999999999" customHeight="1" x14ac:dyDescent="0.3"/>
    <row r="273" ht="20.149999999999999" customHeight="1" x14ac:dyDescent="0.3"/>
    <row r="274" ht="20.149999999999999" customHeight="1" x14ac:dyDescent="0.3"/>
    <row r="275" ht="20.149999999999999" customHeight="1" x14ac:dyDescent="0.3"/>
    <row r="276" ht="20.149999999999999" customHeight="1" x14ac:dyDescent="0.3"/>
    <row r="277" ht="20.149999999999999" customHeight="1" x14ac:dyDescent="0.3"/>
    <row r="278" ht="20.149999999999999" customHeight="1" x14ac:dyDescent="0.3"/>
    <row r="279" ht="20.149999999999999" customHeight="1" x14ac:dyDescent="0.3"/>
    <row r="280" ht="20.149999999999999" customHeight="1" x14ac:dyDescent="0.3"/>
    <row r="281" ht="20.149999999999999" customHeight="1" x14ac:dyDescent="0.3"/>
    <row r="282" ht="20.149999999999999" customHeight="1" x14ac:dyDescent="0.3"/>
    <row r="283" ht="20.149999999999999" customHeight="1" x14ac:dyDescent="0.3"/>
    <row r="284" ht="20.149999999999999" customHeight="1" x14ac:dyDescent="0.3"/>
    <row r="285" ht="20.149999999999999" customHeight="1" x14ac:dyDescent="0.3"/>
    <row r="286" ht="20.149999999999999" customHeight="1" x14ac:dyDescent="0.3"/>
    <row r="287" ht="20.149999999999999" customHeight="1" x14ac:dyDescent="0.3"/>
    <row r="288" ht="20.149999999999999" customHeight="1" x14ac:dyDescent="0.3"/>
    <row r="289" ht="20.149999999999999" customHeight="1" x14ac:dyDescent="0.3"/>
    <row r="290" ht="20.149999999999999" customHeight="1" x14ac:dyDescent="0.3"/>
    <row r="291" ht="20.149999999999999" customHeight="1" x14ac:dyDescent="0.3"/>
    <row r="292" ht="20.149999999999999" customHeight="1" x14ac:dyDescent="0.3"/>
    <row r="293" ht="20.149999999999999" customHeight="1" x14ac:dyDescent="0.3"/>
    <row r="294" ht="20.149999999999999" customHeight="1" x14ac:dyDescent="0.3"/>
    <row r="295" ht="20.149999999999999" customHeight="1" x14ac:dyDescent="0.3"/>
    <row r="296" ht="20.149999999999999" customHeight="1" x14ac:dyDescent="0.3"/>
    <row r="297" ht="20.149999999999999" customHeight="1" x14ac:dyDescent="0.3"/>
    <row r="298" ht="20.149999999999999" customHeight="1" x14ac:dyDescent="0.3"/>
    <row r="299" ht="20.149999999999999" customHeight="1" x14ac:dyDescent="0.3"/>
    <row r="300" ht="20.149999999999999" customHeight="1" x14ac:dyDescent="0.3"/>
    <row r="301" ht="20.149999999999999" customHeight="1" x14ac:dyDescent="0.3"/>
    <row r="302" ht="20.149999999999999" customHeight="1" x14ac:dyDescent="0.3"/>
    <row r="303" ht="20.149999999999999" customHeight="1" x14ac:dyDescent="0.3"/>
    <row r="304" ht="20.149999999999999" customHeight="1" x14ac:dyDescent="0.3"/>
    <row r="305" ht="20.149999999999999" customHeight="1" x14ac:dyDescent="0.3"/>
    <row r="306" ht="20.149999999999999" customHeight="1" x14ac:dyDescent="0.3"/>
    <row r="307" ht="20.149999999999999" customHeight="1" x14ac:dyDescent="0.3"/>
    <row r="308" ht="20.149999999999999" customHeight="1" x14ac:dyDescent="0.3"/>
    <row r="309" ht="20.149999999999999" customHeight="1" x14ac:dyDescent="0.3"/>
    <row r="310" ht="20.149999999999999" customHeight="1" x14ac:dyDescent="0.3"/>
    <row r="311" ht="20.149999999999999" customHeight="1" x14ac:dyDescent="0.3"/>
    <row r="312" ht="20.149999999999999" customHeight="1" x14ac:dyDescent="0.3"/>
    <row r="313" ht="20.149999999999999" customHeight="1" x14ac:dyDescent="0.3"/>
    <row r="314" ht="20.149999999999999" customHeight="1" x14ac:dyDescent="0.3"/>
    <row r="315" ht="20.149999999999999" customHeight="1" x14ac:dyDescent="0.3"/>
    <row r="316" ht="20.149999999999999" customHeight="1" x14ac:dyDescent="0.3"/>
    <row r="317" ht="20.149999999999999" customHeight="1" x14ac:dyDescent="0.3"/>
    <row r="318" ht="20.149999999999999" customHeight="1" x14ac:dyDescent="0.3"/>
    <row r="319" ht="20.149999999999999" customHeight="1" x14ac:dyDescent="0.3"/>
    <row r="320" ht="20.149999999999999" customHeight="1" x14ac:dyDescent="0.3"/>
    <row r="321" ht="20.149999999999999" customHeight="1" x14ac:dyDescent="0.3"/>
    <row r="322" ht="20.149999999999999" customHeight="1" x14ac:dyDescent="0.3"/>
    <row r="323" ht="20.149999999999999" customHeight="1" x14ac:dyDescent="0.3"/>
    <row r="324" ht="20.149999999999999" customHeight="1" x14ac:dyDescent="0.3"/>
    <row r="325" ht="20.149999999999999" customHeight="1" x14ac:dyDescent="0.3"/>
    <row r="326" ht="20.149999999999999" customHeight="1" x14ac:dyDescent="0.3"/>
    <row r="327" ht="20.149999999999999" customHeight="1" x14ac:dyDescent="0.3"/>
    <row r="328" ht="20.149999999999999" customHeight="1" x14ac:dyDescent="0.3"/>
    <row r="329" ht="20.149999999999999" customHeight="1" x14ac:dyDescent="0.3"/>
    <row r="330" ht="20.149999999999999" customHeight="1" x14ac:dyDescent="0.3"/>
    <row r="331" ht="20.149999999999999" customHeight="1" x14ac:dyDescent="0.3"/>
    <row r="332" ht="20.149999999999999" customHeight="1" x14ac:dyDescent="0.3"/>
    <row r="333" ht="20.149999999999999" customHeight="1" x14ac:dyDescent="0.3"/>
    <row r="334" ht="20.149999999999999" customHeight="1" x14ac:dyDescent="0.3"/>
    <row r="335" ht="20.149999999999999" customHeight="1" x14ac:dyDescent="0.3"/>
    <row r="336" ht="20.149999999999999" customHeight="1" x14ac:dyDescent="0.3"/>
    <row r="337" ht="20.149999999999999" customHeight="1" x14ac:dyDescent="0.3"/>
    <row r="338" ht="20.149999999999999" customHeight="1" x14ac:dyDescent="0.3"/>
    <row r="339" ht="20.149999999999999" customHeight="1" x14ac:dyDescent="0.3"/>
    <row r="340" ht="20.149999999999999" customHeight="1" x14ac:dyDescent="0.3"/>
    <row r="341" ht="20.149999999999999" customHeight="1" x14ac:dyDescent="0.3"/>
    <row r="342" ht="20.149999999999999" customHeight="1" x14ac:dyDescent="0.3"/>
    <row r="343" ht="20.149999999999999" customHeight="1" x14ac:dyDescent="0.3"/>
    <row r="344" ht="20.149999999999999" customHeight="1" x14ac:dyDescent="0.3"/>
    <row r="345" ht="20.149999999999999" customHeight="1" x14ac:dyDescent="0.3"/>
    <row r="346" ht="20.149999999999999" customHeight="1" x14ac:dyDescent="0.3"/>
    <row r="347" ht="20.149999999999999" customHeight="1" x14ac:dyDescent="0.3"/>
    <row r="348" ht="20.149999999999999" customHeight="1" x14ac:dyDescent="0.3"/>
    <row r="349" ht="20.149999999999999" customHeight="1" x14ac:dyDescent="0.3"/>
    <row r="350" ht="20.149999999999999" customHeight="1" x14ac:dyDescent="0.3"/>
    <row r="351" ht="20.149999999999999" customHeight="1" x14ac:dyDescent="0.3"/>
    <row r="352" ht="20.149999999999999" customHeight="1" x14ac:dyDescent="0.3"/>
    <row r="353" ht="20.149999999999999" customHeight="1" x14ac:dyDescent="0.3"/>
    <row r="354" ht="20.149999999999999" customHeight="1" x14ac:dyDescent="0.3"/>
    <row r="355" ht="20.149999999999999" customHeight="1" x14ac:dyDescent="0.3"/>
    <row r="356" ht="20.149999999999999" customHeight="1" x14ac:dyDescent="0.3"/>
    <row r="357" ht="20.149999999999999" customHeight="1" x14ac:dyDescent="0.3"/>
    <row r="358" ht="20.149999999999999" customHeight="1" x14ac:dyDescent="0.3"/>
    <row r="359" ht="20.149999999999999" customHeight="1" x14ac:dyDescent="0.3"/>
    <row r="360" ht="20.149999999999999" customHeight="1" x14ac:dyDescent="0.3"/>
    <row r="361" ht="20.149999999999999" customHeight="1" x14ac:dyDescent="0.3"/>
    <row r="362" ht="20.149999999999999" customHeight="1" x14ac:dyDescent="0.3"/>
    <row r="363" ht="20.149999999999999" customHeight="1" x14ac:dyDescent="0.3"/>
    <row r="364" ht="20.149999999999999" customHeight="1" x14ac:dyDescent="0.3"/>
    <row r="365" ht="20.149999999999999" customHeight="1" x14ac:dyDescent="0.3"/>
    <row r="366" ht="20.149999999999999" customHeight="1" x14ac:dyDescent="0.3"/>
  </sheetData>
  <mergeCells count="46">
    <mergeCell ref="S14:T14"/>
    <mergeCell ref="A73:B73"/>
    <mergeCell ref="A74:T75"/>
    <mergeCell ref="L4:M4"/>
    <mergeCell ref="L5:M5"/>
    <mergeCell ref="A65:B65"/>
    <mergeCell ref="A66:B66"/>
    <mergeCell ref="A69:B69"/>
    <mergeCell ref="C71:D71"/>
    <mergeCell ref="A68:B68"/>
    <mergeCell ref="A70:B70"/>
    <mergeCell ref="C70:D70"/>
    <mergeCell ref="A67:B67"/>
    <mergeCell ref="F67:L67"/>
    <mergeCell ref="F68:L68"/>
    <mergeCell ref="F69:L69"/>
    <mergeCell ref="F70:L70"/>
    <mergeCell ref="F66:M66"/>
    <mergeCell ref="A71:B71"/>
    <mergeCell ref="C65:D65"/>
    <mergeCell ref="C66:D66"/>
    <mergeCell ref="C67:D67"/>
    <mergeCell ref="C68:D68"/>
    <mergeCell ref="C69:D69"/>
    <mergeCell ref="A61:B61"/>
    <mergeCell ref="C64:D64"/>
    <mergeCell ref="A64:B64"/>
    <mergeCell ref="A10:B10"/>
    <mergeCell ref="A11:B11"/>
    <mergeCell ref="A12:B12"/>
    <mergeCell ref="A63:D63"/>
    <mergeCell ref="A1:H7"/>
    <mergeCell ref="J1:Q1"/>
    <mergeCell ref="L3:M3"/>
    <mergeCell ref="N3:Q3"/>
    <mergeCell ref="J7:K7"/>
    <mergeCell ref="L7:M7"/>
    <mergeCell ref="O7:T8"/>
    <mergeCell ref="R3:T3"/>
    <mergeCell ref="Q5:R5"/>
    <mergeCell ref="D9:E9"/>
    <mergeCell ref="J8:K8"/>
    <mergeCell ref="L8:M8"/>
    <mergeCell ref="J14:J15"/>
    <mergeCell ref="K14:Q14"/>
    <mergeCell ref="M11:N11"/>
  </mergeCells>
  <phoneticPr fontId="0" type="noConversion"/>
  <printOptions horizontalCentered="1" verticalCentered="1"/>
  <pageMargins left="0.25" right="0.17" top="0.41" bottom="0.37" header="0.13" footer="0.17"/>
  <pageSetup paperSize="9" scale="41" fitToHeight="0" orientation="portrait" horizontalDpi="360" verticalDpi="360"/>
  <headerFooter alignWithMargins="0">
    <oddHeader>&amp;F</oddHeader>
    <oddFooter>&amp;A</oddFooter>
  </headerFooter>
  <colBreaks count="2" manualBreakCount="2">
    <brk id="11" max="74" man="1"/>
    <brk id="13" min="1" max="7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4FAD46D26DB45941D59A73AE84F04" ma:contentTypeVersion="13" ma:contentTypeDescription="Create a new document." ma:contentTypeScope="" ma:versionID="3c8852acd282764ce148e1b7ecd7a283">
  <xsd:schema xmlns:xsd="http://www.w3.org/2001/XMLSchema" xmlns:xs="http://www.w3.org/2001/XMLSchema" xmlns:p="http://schemas.microsoft.com/office/2006/metadata/properties" xmlns:ns2="4ce68754-2828-4c2b-add2-13759625a169" xmlns:ns3="5fbca8d8-f704-4dc4-bd7d-e57aff069bad" targetNamespace="http://schemas.microsoft.com/office/2006/metadata/properties" ma:root="true" ma:fieldsID="2e7b7281e2500b557ab60fee05502f2e" ns2:_="" ns3:_="">
    <xsd:import namespace="4ce68754-2828-4c2b-add2-13759625a169"/>
    <xsd:import namespace="5fbca8d8-f704-4dc4-bd7d-e57aff06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68754-2828-4c2b-add2-13759625a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ca8d8-f704-4dc4-bd7d-e57aff069b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af61308-aa6e-41fe-9771-b1645333d32d}" ma:internalName="TaxCatchAll" ma:showField="CatchAllData" ma:web="5fbca8d8-f704-4dc4-bd7d-e57aff069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68754-2828-4c2b-add2-13759625a169">
      <Terms xmlns="http://schemas.microsoft.com/office/infopath/2007/PartnerControls"/>
    </lcf76f155ced4ddcb4097134ff3c332f>
    <TaxCatchAll xmlns="5fbca8d8-f704-4dc4-bd7d-e57aff069bad" xsi:nil="true"/>
  </documentManagement>
</p:properties>
</file>

<file path=customXml/itemProps1.xml><?xml version="1.0" encoding="utf-8"?>
<ds:datastoreItem xmlns:ds="http://schemas.openxmlformats.org/officeDocument/2006/customXml" ds:itemID="{3B720188-5183-4C73-B0ED-6A95B71F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68754-2828-4c2b-add2-13759625a169"/>
    <ds:schemaRef ds:uri="5fbca8d8-f704-4dc4-bd7d-e57aff06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CE098-4871-4D1A-A79D-D5DD3913D8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3AC33B-7D4A-4425-955F-F0E4AFC55E8E}">
  <ds:schemaRefs>
    <ds:schemaRef ds:uri="http://purl.org/dc/terms/"/>
    <ds:schemaRef ds:uri="5fbca8d8-f704-4dc4-bd7d-e57aff069bad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e68754-2828-4c2b-add2-13759625a1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1</vt:i4>
      </vt:variant>
    </vt:vector>
  </HeadingPairs>
  <TitlesOfParts>
    <vt:vector size="36" baseType="lpstr">
      <vt:lpstr> A lire avant utilisation</vt:lpstr>
      <vt:lpstr>Feuille manuelle récap Vacci</vt:lpstr>
      <vt:lpstr> Synthèse District</vt:lpstr>
      <vt:lpstr>Vacci lieu exemple</vt:lpstr>
      <vt:lpstr>Lieu A</vt:lpstr>
      <vt:lpstr>Lieu B</vt:lpstr>
      <vt:lpstr>Lieu C</vt:lpstr>
      <vt:lpstr>Lieu D</vt:lpstr>
      <vt:lpstr>Location E</vt:lpstr>
      <vt:lpstr>Lieu F</vt:lpstr>
      <vt:lpstr>Lieu G</vt:lpstr>
      <vt:lpstr>Lieu H</vt:lpstr>
      <vt:lpstr>Lieu I</vt:lpstr>
      <vt:lpstr>Lieu J</vt:lpstr>
      <vt:lpstr>Lieu K</vt:lpstr>
      <vt:lpstr>Lieu L</vt:lpstr>
      <vt:lpstr>Lieu M</vt:lpstr>
      <vt:lpstr>Lieu N</vt:lpstr>
      <vt:lpstr>Lieu O</vt:lpstr>
      <vt:lpstr>Lieu P</vt:lpstr>
      <vt:lpstr>Lieu Q</vt:lpstr>
      <vt:lpstr>Lieu R</vt:lpstr>
      <vt:lpstr>Lieu S</vt:lpstr>
      <vt:lpstr>Lieu T</vt:lpstr>
      <vt:lpstr>Lieu U</vt:lpstr>
      <vt:lpstr>Lieu V</vt:lpstr>
      <vt:lpstr>Lieu W</vt:lpstr>
      <vt:lpstr>Lieu X</vt:lpstr>
      <vt:lpstr>Lieu Y</vt:lpstr>
      <vt:lpstr>Lieu Z</vt:lpstr>
      <vt:lpstr>Lieu AA</vt:lpstr>
      <vt:lpstr>Lieu BB</vt:lpstr>
      <vt:lpstr>Lieu CC</vt:lpstr>
      <vt:lpstr>Lieu DD</vt:lpstr>
      <vt:lpstr>END</vt:lpstr>
      <vt:lpstr>'Feuille manuelle récap Vacci'!Print_Area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MSF</dc:creator>
  <cp:keywords/>
  <dc:description>VACCI ROUG MARADI 2001</dc:description>
  <cp:lastModifiedBy>Elisabeth LESAOUT</cp:lastModifiedBy>
  <cp:revision/>
  <cp:lastPrinted>2026-03-06T12:48:28Z</cp:lastPrinted>
  <dcterms:created xsi:type="dcterms:W3CDTF">1999-03-23T18:34:05Z</dcterms:created>
  <dcterms:modified xsi:type="dcterms:W3CDTF">2026-05-13T07:18:21Z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0x01010044B4FAD46D26DB45941D59A73AE84F04</vt:lpwstr>
  </property>
  <property fmtid="{D5CDD505-2E9C-101B-9397-08002B2CF9AE}" pid="3" name="MediaServiceImageTags">
    <vt:lpwstr/>
  </property>
</Properties>
</file>